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queryTables/queryTable1.xml" ContentType="application/vnd.openxmlformats-officedocument.spreadsheetml.queryTable+xml"/>
  <Override PartName="/xl/tables/table28.xml" ContentType="application/vnd.openxmlformats-officedocument.spreadsheetml.table+xml"/>
  <Override PartName="/xl/queryTables/queryTable2.xml" ContentType="application/vnd.openxmlformats-officedocument.spreadsheetml.queryTable+xml"/>
  <Override PartName="/xl/tables/table29.xml" ContentType="application/vnd.openxmlformats-officedocument.spreadsheetml.table+xml"/>
  <Override PartName="/xl/tables/table30.xml" ContentType="application/vnd.openxmlformats-officedocument.spreadsheetml.table+xml"/>
  <Override PartName="/xl/queryTables/queryTable3.xml" ContentType="application/vnd.openxmlformats-officedocument.spreadsheetml.queryTable+xml"/>
  <Override PartName="/xl/tables/table31.xml" ContentType="application/vnd.openxmlformats-officedocument.spreadsheetml.table+xml"/>
  <Override PartName="/xl/queryTables/queryTable4.xml" ContentType="application/vnd.openxmlformats-officedocument.spreadsheetml.queryTable+xml"/>
  <Override PartName="/xl/tables/table32.xml" ContentType="application/vnd.openxmlformats-officedocument.spreadsheetml.table+xml"/>
  <Override PartName="/xl/queryTables/queryTable5.xml" ContentType="application/vnd.openxmlformats-officedocument.spreadsheetml.queryTable+xml"/>
  <Override PartName="/xl/tables/table33.xml" ContentType="application/vnd.openxmlformats-officedocument.spreadsheetml.table+xml"/>
  <Override PartName="/xl/queryTables/queryTable6.xml" ContentType="application/vnd.openxmlformats-officedocument.spreadsheetml.queryTable+xml"/>
  <Override PartName="/xl/tables/table34.xml" ContentType="application/vnd.openxmlformats-officedocument.spreadsheetml.table+xml"/>
  <Override PartName="/xl/queryTables/queryTable7.xml" ContentType="application/vnd.openxmlformats-officedocument.spreadsheetml.queryTable+xml"/>
  <Override PartName="/xl/tables/table35.xml" ContentType="application/vnd.openxmlformats-officedocument.spreadsheetml.table+xml"/>
  <Override PartName="/xl/queryTables/queryTable8.xml" ContentType="application/vnd.openxmlformats-officedocument.spreadsheetml.queryTable+xml"/>
  <Override PartName="/xl/tables/table36.xml" ContentType="application/vnd.openxmlformats-officedocument.spreadsheetml.table+xml"/>
  <Override PartName="/xl/queryTables/queryTable9.xml" ContentType="application/vnd.openxmlformats-officedocument.spreadsheetml.queryTable+xml"/>
  <Override PartName="/xl/tables/table37.xml" ContentType="application/vnd.openxmlformats-officedocument.spreadsheetml.table+xml"/>
  <Override PartName="/xl/queryTables/queryTable10.xml" ContentType="application/vnd.openxmlformats-officedocument.spreadsheetml.queryTable+xml"/>
  <Override PartName="/xl/tables/table38.xml" ContentType="application/vnd.openxmlformats-officedocument.spreadsheetml.table+xml"/>
  <Override PartName="/xl/queryTables/queryTable11.xml" ContentType="application/vnd.openxmlformats-officedocument.spreadsheetml.queryTable+xml"/>
  <Override PartName="/xl/tables/table39.xml" ContentType="application/vnd.openxmlformats-officedocument.spreadsheetml.table+xml"/>
  <Override PartName="/xl/queryTables/queryTable12.xml" ContentType="application/vnd.openxmlformats-officedocument.spreadsheetml.queryTable+xml"/>
  <Override PartName="/xl/tables/table40.xml" ContentType="application/vnd.openxmlformats-officedocument.spreadsheetml.table+xml"/>
  <Override PartName="/xl/queryTables/queryTable13.xml" ContentType="application/vnd.openxmlformats-officedocument.spreadsheetml.queryTable+xml"/>
  <Override PartName="/xl/tables/table41.xml" ContentType="application/vnd.openxmlformats-officedocument.spreadsheetml.table+xml"/>
  <Override PartName="/xl/queryTables/queryTable14.xml" ContentType="application/vnd.openxmlformats-officedocument.spreadsheetml.queryTable+xml"/>
  <Override PartName="/xl/tables/table42.xml" ContentType="application/vnd.openxmlformats-officedocument.spreadsheetml.table+xml"/>
  <Override PartName="/xl/tables/table43.xml" ContentType="application/vnd.openxmlformats-officedocument.spreadsheetml.table+xml"/>
  <Override PartName="/xl/queryTables/queryTable15.xml" ContentType="application/vnd.openxmlformats-officedocument.spreadsheetml.queryTable+xml"/>
  <Override PartName="/xl/tables/table44.xml" ContentType="application/vnd.openxmlformats-officedocument.spreadsheetml.table+xml"/>
  <Override PartName="/xl/queryTables/queryTable16.xml" ContentType="application/vnd.openxmlformats-officedocument.spreadsheetml.query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queryTables/queryTable17.xml" ContentType="application/vnd.openxmlformats-officedocument.spreadsheetml.queryTable+xml"/>
  <Override PartName="/xl/tables/table73.xml" ContentType="application/vnd.openxmlformats-officedocument.spreadsheetml.table+xml"/>
  <Override PartName="/xl/queryTables/queryTable18.xml" ContentType="application/vnd.openxmlformats-officedocument.spreadsheetml.queryTable+xml"/>
  <Override PartName="/xl/tables/table74.xml" ContentType="application/vnd.openxmlformats-officedocument.spreadsheetml.table+xml"/>
  <Override PartName="/xl/queryTables/queryTable19.xml" ContentType="application/vnd.openxmlformats-officedocument.spreadsheetml.queryTable+xml"/>
  <Override PartName="/xl/tables/table75.xml" ContentType="application/vnd.openxmlformats-officedocument.spreadsheetml.table+xml"/>
  <Override PartName="/xl/queryTables/queryTable20.xml" ContentType="application/vnd.openxmlformats-officedocument.spreadsheetml.queryTable+xml"/>
  <Override PartName="/xl/tables/table76.xml" ContentType="application/vnd.openxmlformats-officedocument.spreadsheetml.table+xml"/>
  <Override PartName="/xl/queryTables/queryTable21.xml" ContentType="application/vnd.openxmlformats-officedocument.spreadsheetml.queryTable+xml"/>
  <Override PartName="/xl/tables/table77.xml" ContentType="application/vnd.openxmlformats-officedocument.spreadsheetml.table+xml"/>
  <Override PartName="/xl/queryTables/queryTable22.xml" ContentType="application/vnd.openxmlformats-officedocument.spreadsheetml.queryTable+xml"/>
  <Override PartName="/xl/tables/table78.xml" ContentType="application/vnd.openxmlformats-officedocument.spreadsheetml.table+xml"/>
  <Override PartName="/xl/queryTables/queryTable23.xml" ContentType="application/vnd.openxmlformats-officedocument.spreadsheetml.queryTable+xml"/>
  <Override PartName="/xl/tables/table79.xml" ContentType="application/vnd.openxmlformats-officedocument.spreadsheetml.table+xml"/>
  <Override PartName="/xl/queryTables/queryTable24.xml" ContentType="application/vnd.openxmlformats-officedocument.spreadsheetml.query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queryTables/queryTable25.xml" ContentType="application/vnd.openxmlformats-officedocument.spreadsheetml.queryTable+xml"/>
  <Override PartName="/xl/tables/table92.xml" ContentType="application/vnd.openxmlformats-officedocument.spreadsheetml.table+xml"/>
  <Override PartName="/xl/tables/table93.xml" ContentType="application/vnd.openxmlformats-officedocument.spreadsheetml.table+xml"/>
  <Override PartName="/xl/queryTables/queryTable26.xml" ContentType="application/vnd.openxmlformats-officedocument.spreadsheetml.queryTable+xml"/>
  <Override PartName="/xl/tables/table94.xml" ContentType="application/vnd.openxmlformats-officedocument.spreadsheetml.table+xml"/>
  <Override PartName="/xl/tables/table95.xml" ContentType="application/vnd.openxmlformats-officedocument.spreadsheetml.table+xml"/>
  <Override PartName="/xl/comments1.xml" ContentType="application/vnd.openxmlformats-officedocument.spreadsheetml.comments+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etz.net\data\User\Home02\103542\Desktop\Acute zorg irt IZA\Beleidsadviezen en input tbv IZA\"/>
    </mc:Choice>
  </mc:AlternateContent>
  <workbookProtection lockStructure="1"/>
  <bookViews>
    <workbookView xWindow="0" yWindow="0" windowWidth="18360" windowHeight="5115"/>
  </bookViews>
  <sheets>
    <sheet name="Overzicht" sheetId="14" r:id="rId1"/>
    <sheet name="SEH" sheetId="2" r:id="rId2"/>
    <sheet name="SEH Trauma" sheetId="13" r:id="rId3"/>
    <sheet name="Huisartsenzorg (+HAP)" sheetId="3" r:id="rId4"/>
    <sheet name="Ambulancezorg" sheetId="4" r:id="rId5"/>
    <sheet name="Acute GGZ" sheetId="5" r:id="rId6"/>
    <sheet name="Acute verloskunde" sheetId="6" r:id="rId7"/>
    <sheet name="Acute wijkverpleging" sheetId="7" r:id="rId8"/>
    <sheet name="Acute zorg onder de Wlz" sheetId="8" r:id="rId9"/>
    <sheet name="Acute ELV" sheetId="11" r:id="rId10"/>
    <sheet name="Acute ziekenhuisopnamen" sheetId="12" r:id="rId11"/>
    <sheet name="Bronnen" sheetId="9" r:id="rId12"/>
  </sheets>
  <definedNames>
    <definedName name="_Toc1063036485" localSheetId="3">'Huisartsenzorg (+HAP)'!$A$98</definedName>
    <definedName name="_Toc1184145943" localSheetId="3">'Huisartsenzorg (+HAP)'!$A$5</definedName>
    <definedName name="_Toc1363397972" localSheetId="1">SEH!$A$68</definedName>
    <definedName name="_Toc205144610" localSheetId="3">'Huisartsenzorg (+HAP)'!$A$66</definedName>
    <definedName name="_Toc2108104943" localSheetId="1">SEH!$A$111</definedName>
    <definedName name="_Toc2125261430" localSheetId="1">SEH!#REF!</definedName>
    <definedName name="_Toc247357423" localSheetId="3">'Huisartsenzorg (+HAP)'!#REF!</definedName>
    <definedName name="_Toc250133945" localSheetId="1">SEH!$A$144</definedName>
    <definedName name="_Toc250173586" localSheetId="3">'Huisartsenzorg (+HAP)'!$A$324</definedName>
    <definedName name="_Toc409323657" localSheetId="1">SEH!$A$93</definedName>
    <definedName name="_Toc449410958" localSheetId="3">'Huisartsenzorg (+HAP)'!$A$14</definedName>
    <definedName name="_Toc828445685" localSheetId="3">'Huisartsenzorg (+HAP)'!$A$151</definedName>
    <definedName name="ExternalData_1" localSheetId="4" hidden="1">Ambulancezorg!$A$120:$C$122</definedName>
    <definedName name="ExternalData_1" localSheetId="2" hidden="1">'SEH Trauma'!$A$6:$E$18</definedName>
    <definedName name="ExternalData_10" localSheetId="4" hidden="1">Ambulancezorg!$A$214:$C$217</definedName>
    <definedName name="ExternalData_16" localSheetId="4" hidden="1">Ambulancezorg!#REF!</definedName>
    <definedName name="ExternalData_17" localSheetId="4" hidden="1">Ambulancezorg!$A$293:$F$300</definedName>
    <definedName name="ExternalData_18" localSheetId="4" hidden="1">Ambulancezorg!$A$134:$B$142</definedName>
    <definedName name="ExternalData_18" localSheetId="2" hidden="1">'SEH Trauma'!$A$233:$K$244</definedName>
    <definedName name="ExternalData_19" localSheetId="4" hidden="1">Ambulancezorg!$A$127:$C$129</definedName>
    <definedName name="ExternalData_19" localSheetId="2" hidden="1">'SEH Trauma'!$A$249:$K$259</definedName>
    <definedName name="ExternalData_2" localSheetId="4" hidden="1">Ambulancezorg!$A$89:$A$115</definedName>
    <definedName name="ExternalData_2" localSheetId="2" hidden="1">'SEH Trauma'!$A$110:$E$117</definedName>
    <definedName name="ExternalData_20" localSheetId="4" hidden="1">Ambulancezorg!$A$305:$A$331</definedName>
    <definedName name="ExternalData_21" localSheetId="2" hidden="1">'SEH Trauma'!$A$278:$K$287</definedName>
    <definedName name="ExternalData_22" localSheetId="2" hidden="1">'SEH Trauma'!$A$203:$K$211</definedName>
    <definedName name="ExternalData_24" localSheetId="2" hidden="1">'SEH Trauma'!$A$264:$K$273</definedName>
    <definedName name="ExternalData_25" localSheetId="4" hidden="1">Ambulancezorg!$A$381:$C$386</definedName>
    <definedName name="ExternalData_25" localSheetId="2" hidden="1">'SEH Trauma'!$A$216:$K$228</definedName>
    <definedName name="ExternalData_26" localSheetId="2" hidden="1">'SEH Trauma'!$A$292:$K$301</definedName>
    <definedName name="ExternalData_32" localSheetId="4" hidden="1">Ambulancezorg!$A$422:$G$427</definedName>
    <definedName name="ExternalData_38" localSheetId="2" hidden="1">'SEH Trauma'!$A$159:$K$169</definedName>
    <definedName name="ExternalData_4" localSheetId="2" hidden="1">'SEH Trauma'!$A$146:$K$154</definedName>
    <definedName name="ExternalData_41" localSheetId="2" hidden="1">'SEH Trauma'!$A$100:$K$104</definedName>
    <definedName name="ExternalData_5" localSheetId="2" hidden="1">'SEH Trauma'!$A$134:$K$141</definedName>
    <definedName name="ExternalData_6" localSheetId="2" hidden="1">'SEH Trauma'!$A$175:$K$184</definedName>
    <definedName name="ExternalData_7" localSheetId="4" hidden="1">Ambulancezorg!#REF!</definedName>
    <definedName name="ExternalData_7" localSheetId="2" hidden="1">'SEH Trauma'!$A$189:$K$198</definedName>
    <definedName name="ExternalData_8" localSheetId="2" hidden="1">'SEH Trauma'!$A$306:$K$311</definedName>
    <definedName name="ExternalData_9" localSheetId="4" hidden="1">Ambulancezorg!$A$6:$B$10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7" i="2" l="1"/>
  <c r="C334" i="3"/>
  <c r="D334" i="3"/>
  <c r="E334" i="3"/>
  <c r="F334" i="3"/>
  <c r="G334" i="3"/>
  <c r="H334" i="3"/>
  <c r="I334" i="3"/>
  <c r="B334" i="3"/>
  <c r="C333" i="3"/>
  <c r="D333" i="3"/>
  <c r="E333" i="3"/>
  <c r="F333" i="3"/>
  <c r="G333" i="3"/>
  <c r="H333" i="3"/>
  <c r="I333" i="3"/>
  <c r="B333" i="3"/>
  <c r="C329" i="3"/>
  <c r="D329" i="3"/>
  <c r="E329" i="3"/>
  <c r="F329" i="3"/>
  <c r="G329" i="3"/>
  <c r="H329" i="3"/>
  <c r="I329" i="3"/>
  <c r="B329" i="3"/>
  <c r="E539" i="4"/>
  <c r="D539" i="4"/>
  <c r="C539" i="4"/>
  <c r="B539" i="4"/>
  <c r="C18" i="5"/>
  <c r="G266" i="3"/>
  <c r="G265" i="3"/>
  <c r="G267" i="3"/>
  <c r="G268" i="3"/>
  <c r="G269" i="3"/>
  <c r="G270" i="3"/>
  <c r="G271" i="3"/>
  <c r="G272" i="3"/>
  <c r="G273" i="3"/>
  <c r="G274" i="3"/>
  <c r="G275" i="3"/>
  <c r="G276" i="3"/>
  <c r="G277" i="3"/>
  <c r="G278" i="3"/>
  <c r="G279" i="3"/>
  <c r="G280" i="3"/>
  <c r="G281" i="3"/>
  <c r="G282" i="3"/>
  <c r="G283" i="3"/>
  <c r="G284" i="3"/>
  <c r="C57" i="5" l="1"/>
  <c r="C58" i="5"/>
  <c r="C59" i="5"/>
  <c r="C60" i="5"/>
  <c r="C56" i="5"/>
  <c r="C61" i="5"/>
  <c r="C55" i="5"/>
  <c r="B62" i="5"/>
</calcChain>
</file>

<file path=xl/comments1.xml><?xml version="1.0" encoding="utf-8"?>
<comments xmlns="http://schemas.openxmlformats.org/spreadsheetml/2006/main">
  <authors>
    <author>Ronald Gijsen</author>
  </authors>
  <commentList>
    <comment ref="F305" authorId="0" shapeId="0">
      <text>
        <r>
          <rPr>
            <sz val="11"/>
            <color theme="1"/>
            <rFont val="Calibri"/>
            <family val="2"/>
            <scheme val="minor"/>
          </rPr>
          <t>Ronald Gijsen:
Toelichten wat verschil is met ambulancechauffeur</t>
        </r>
      </text>
    </comment>
  </commentList>
</comments>
</file>

<file path=xl/connections.xml><?xml version="1.0" encoding="utf-8"?>
<connections xmlns="http://schemas.openxmlformats.org/spreadsheetml/2006/main">
  <connection id="1" keepAlive="1" name="Query - Inzetten rapid responder" description="Connection to the 'Inzetten rapid responder' query in the workbook." type="5" refreshedVersion="6" background="1" saveData="1">
    <dbPr connection="Provider=Microsoft.Mashup.OleDb.1;Data Source=$Workbook$;Location=&quot;Inzetten rapid responder&quot;;Extended Properties=&quot;&quot;" command="SELECT * FROM [Inzetten rapid responder]"/>
  </connection>
  <connection id="2" keepAlive="1" name="Query - Table006 (Page 18)" description="Connection to the 'Table006 (Page 18)' query in the workbook." type="5" refreshedVersion="6" background="1" saveData="1">
    <dbPr connection="Provider=Microsoft.Mashup.OleDb.1;Data Source=$Workbook$;Location=&quot;Table006 (Page 18)&quot;;Extended Properties=&quot;&quot;" command="SELECT * FROM [Table006 (Page 18)]"/>
  </connection>
  <connection id="3" keepAlive="1" name="Query - Table008 (Page 20)" description="Connection to the 'Table008 (Page 20)' query in the workbook." type="5" refreshedVersion="6" background="1" saveData="1">
    <dbPr connection="Provider=Microsoft.Mashup.OleDb.1;Data Source=$Workbook$;Location=&quot;Table008 (Page 20)&quot;;Extended Properties=&quot;&quot;" command="SELECT * FROM [Table008 (Page 20)]"/>
  </connection>
  <connection id="4" keepAlive="1" name="Query - Table010 (Page 23)" description="Connection to the 'Table010 (Page 23)' query in the workbook." type="5" refreshedVersion="6" background="1" saveData="1">
    <dbPr connection="Provider=Microsoft.Mashup.OleDb.1;Data Source=$Workbook$;Location=&quot;Table010 (Page 23)&quot;;Extended Properties=&quot;&quot;" command="SELECT * FROM [Table010 (Page 23)]"/>
  </connection>
  <connection id="5" keepAlive="1" name="Query - Table013 (Page 26)" description="Connection to the 'Table013 (Page 26)' query in the workbook." type="5" refreshedVersion="6" background="1" saveData="1">
    <dbPr connection="Provider=Microsoft.Mashup.OleDb.1;Data Source=$Workbook$;Location=&quot;Table013 (Page 26)&quot;;Extended Properties=&quot;&quot;" command="SELECT * FROM [Table013 (Page 26)]"/>
  </connection>
  <connection id="6" keepAlive="1" name="Query - Table015 (Page 27)" description="Connection to the 'Table015 (Page 27)' query in the workbook." type="5" refreshedVersion="6" background="1" saveData="1">
    <dbPr connection="Provider=Microsoft.Mashup.OleDb.1;Data Source=$Workbook$;Location=&quot;Table015 (Page 27)&quot;;Extended Properties=&quot;&quot;" command="SELECT * FROM [Table015 (Page 27)]"/>
  </connection>
  <connection id="7" keepAlive="1" name="Query - Table017 (Page 28)" description="Connection to the 'Table017 (Page 28)' query in the workbook." type="5" refreshedVersion="6" background="1" saveData="1">
    <dbPr connection="Provider=Microsoft.Mashup.OleDb.1;Data Source=$Workbook$;Location=&quot;Table017 (Page 28)&quot;;Extended Properties=&quot;&quot;" command="SELECT * FROM [Table017 (Page 28)]"/>
  </connection>
  <connection id="8" keepAlive="1" name="Query - Table018 (Page 29)" description="Connection to the 'Table018 (Page 29)' query in the workbook." type="5" refreshedVersion="6" background="1" saveData="1">
    <dbPr connection="Provider=Microsoft.Mashup.OleDb.1;Data Source=$Workbook$;Location=&quot;Table018 (Page 29)&quot;;Extended Properties=&quot;&quot;" command="SELECT * FROM [Table018 (Page 29)]"/>
  </connection>
  <connection id="9" keepAlive="1" name="Query - Table020 (Page 32)" description="Connection to the 'Table020 (Page 32)' query in the workbook." type="5" refreshedVersion="6" background="1" saveData="1">
    <dbPr connection="Provider=Microsoft.Mashup.OleDb.1;Data Source=$Workbook$;Location=&quot;Table020 (Page 32)&quot;;Extended Properties=&quot;&quot;" command="SELECT * FROM [Table020 (Page 32)]"/>
  </connection>
  <connection id="10" keepAlive="1" name="Query - Table023 (Page 21)" description="Connection to the 'Table023 (Page 21)' query in the workbook." type="5" refreshedVersion="6" background="1" saveData="1">
    <dbPr connection="Provider=Microsoft.Mashup.OleDb.1;Data Source=$Workbook$;Location=&quot;Table023 (Page 21)&quot;;Extended Properties=&quot;&quot;" command="SELECT * FROM [Table023 (Page 21)]"/>
  </connection>
  <connection id="11" keepAlive="1" name="Query - Table024 (Page 22)" description="Connection to the 'Table024 (Page 22)' query in the workbook." type="5" refreshedVersion="6" background="1" saveData="1">
    <dbPr connection="Provider=Microsoft.Mashup.OleDb.1;Data Source=$Workbook$;Location=&quot;Table024 (Page 22)&quot;;Extended Properties=&quot;&quot;" command="SELECT * FROM [Table024 (Page 22)]"/>
  </connection>
  <connection id="12" keepAlive="1" name="Query - Table028 (Page 27)" description="Connection to the 'Table028 (Page 27)' query in the workbook." type="5" refreshedVersion="6" background="1" saveData="1">
    <dbPr connection="Provider=Microsoft.Mashup.OleDb.1;Data Source=$Workbook$;Location=&quot;Table028 (Page 27)&quot;;Extended Properties=&quot;&quot;" command="SELECT * FROM [Table028 (Page 27)]"/>
  </connection>
  <connection id="13" keepAlive="1" name="Query - Table029 (Page 28)" description="Connection to the 'Table029 (Page 28)' query in the workbook." type="5" refreshedVersion="6" background="1" saveData="1">
    <dbPr connection="Provider=Microsoft.Mashup.OleDb.1;Data Source=$Workbook$;Location=&quot;Table029 (Page 28)&quot;;Extended Properties=&quot;&quot;" command="SELECT * FROM [Table029 (Page 28)]"/>
  </connection>
  <connection id="14" keepAlive="1" name="Query - Table033 (Page 33)" description="Connection to the 'Table033 (Page 33)' query in the workbook." type="5" refreshedVersion="6" background="1" saveData="1">
    <dbPr connection="Provider=Microsoft.Mashup.OleDb.1;Data Source=$Workbook$;Location=&quot;Table033 (Page 33)&quot;;Extended Properties=&quot;&quot;" command="SELECT * FROM [Table033 (Page 33)]"/>
  </connection>
  <connection id="15" keepAlive="1" name="Query - Table034 (Page 38)" description="Connection to the 'Table034 (Page 38)' query in the workbook." type="5" refreshedVersion="6" background="1" saveData="1">
    <dbPr connection="Provider=Microsoft.Mashup.OleDb.1;Data Source=$Workbook$;Location=&quot;Table034 (Page 38)&quot;;Extended Properties=&quot;&quot;" command="SELECT * FROM [Table034 (Page 38)]"/>
  </connection>
  <connection id="16" keepAlive="1" name="Query - Table036 (Page 39)" description="Connection to the 'Table036 (Page 39)' query in the workbook." type="5" refreshedVersion="6" background="1" saveData="1">
    <dbPr connection="Provider=Microsoft.Mashup.OleDb.1;Data Source=$Workbook$;Location=&quot;Table036 (Page 39)&quot;;Extended Properties=&quot;&quot;" command="SELECT * FROM [Table036 (Page 39)]"/>
  </connection>
  <connection id="17" keepAlive="1" name="Query - Table042 (Page 44)" description="Connection to the 'Table042 (Page 44)' query in the workbook." type="5" refreshedVersion="6" background="1" saveData="1">
    <dbPr connection="Provider=Microsoft.Mashup.OleDb.1;Data Source=$Workbook$;Location=&quot;Table042 (Page 44)&quot;;Extended Properties=&quot;&quot;" command="SELECT * FROM [Table042 (Page 44)]"/>
  </connection>
  <connection id="18" keepAlive="1" name="Query - Table042 (Page 45)" description="Connection to the 'Table042 (Page 45)' query in the workbook." type="5" refreshedVersion="6" background="1" saveData="1">
    <dbPr connection="Provider=Microsoft.Mashup.OleDb.1;Data Source=$Workbook$;Location=&quot;Table042 (Page 45)&quot;;Extended Properties=&quot;&quot;" command="SELECT * FROM [Table042 (Page 45)]"/>
  </connection>
  <connection id="19" keepAlive="1" name="Query - Table043 (Page 44-45)" description="Connection to the 'Table043 (Page 44-45)' query in the workbook." type="5" refreshedVersion="6" background="1" saveData="1">
    <dbPr connection="Provider=Microsoft.Mashup.OleDb.1;Data Source=$Workbook$;Location=&quot;Table043 (Page 44-45)&quot;;Extended Properties=&quot;&quot;" command="SELECT * FROM [Table043 (Page 44-45)]"/>
  </connection>
  <connection id="20" keepAlive="1" name="Query - Table043 (Page 44-45) (2)" description="Connection to the 'Table043 (Page 44-45) (2)' query in the workbook." type="5" refreshedVersion="6" background="1" saveData="1">
    <dbPr connection="Provider=Microsoft.Mashup.OleDb.1;Data Source=$Workbook$;Location=&quot;Table043 (Page 44-45) (2)&quot;;Extended Properties=&quot;&quot;" command="SELECT * FROM [Table043 (Page 44-45) (2)]"/>
  </connection>
  <connection id="21" keepAlive="1" name="Query - Table045 (Page 46)" description="Connection to the 'Table045 (Page 46)' query in the workbook." type="5" refreshedVersion="6" background="1" saveData="1">
    <dbPr connection="Provider=Microsoft.Mashup.OleDb.1;Data Source=$Workbook$;Location=&quot;Table045 (Page 46)&quot;;Extended Properties=&quot;&quot;" command="SELECT * FROM [Table045 (Page 46)]"/>
  </connection>
  <connection id="22" keepAlive="1" name="Query - Table049 (Page 53)" description="Connection to the 'Table049 (Page 53)' query in the workbook." type="5" refreshedVersion="6" background="1" saveData="1">
    <dbPr connection="Provider=Microsoft.Mashup.OleDb.1;Data Source=$Workbook$;Location=&quot;Table049 (Page 53)&quot;;Extended Properties=&quot;&quot;" command="SELECT * FROM [Table049 (Page 53)]"/>
  </connection>
  <connection id="23" keepAlive="1" name="Query - Table050 (Page 53)" description="Connection to the 'Table050 (Page 53)' query in the workbook." type="5" refreshedVersion="6" background="1" saveData="1">
    <dbPr connection="Provider=Microsoft.Mashup.OleDb.1;Data Source=$Workbook$;Location=&quot;Table050 (Page 53)&quot;;Extended Properties=&quot;&quot;" command="SELECT * FROM [Table050 (Page 53)]"/>
  </connection>
  <connection id="24" keepAlive="1" name="Query - Table053 (Page 50)" description="Connection to the 'Table053 (Page 50)' query in the workbook." type="5" refreshedVersion="6" background="1" saveData="1">
    <dbPr connection="Provider=Microsoft.Mashup.OleDb.1;Data Source=$Workbook$;Location=&quot;Table053 (Page 50)&quot;;Extended Properties=&quot;&quot;" command="SELECT * FROM [Table053 (Page 50)]"/>
  </connection>
  <connection id="25" keepAlive="1" name="Query - Table065 (Page 69)" description="Connection to the 'Table065 (Page 69)' query in the workbook." type="5" refreshedVersion="6" background="1" saveData="1">
    <dbPr connection="Provider=Microsoft.Mashup.OleDb.1;Data Source=$Workbook$;Location=&quot;Table065 (Page 69)&quot;;Extended Properties=&quot;&quot;" command="SELECT * FROM [Table065 (Page 69)]"/>
  </connection>
  <connection id="26" keepAlive="1" name="Query - Table073 (Page 80)" description="Connection to the 'Table073 (Page 80)' query in the workbook." type="5" refreshedVersion="6" background="1" saveData="1">
    <dbPr connection="Provider=Microsoft.Mashup.OleDb.1;Data Source=$Workbook$;Location=&quot;Table073 (Page 80)&quot;;Extended Properties=&quot;&quot;" command="SELECT * FROM [Table073 (Page 80)]"/>
  </connection>
  <connection id="27" keepAlive="1" name="Query - Table080 (Page 89)" description="Connection to the 'Table080 (Page 89)' query in the workbook." type="5" refreshedVersion="6" background="1" saveData="1">
    <dbPr connection="Provider=Microsoft.Mashup.OleDb.1;Data Source=$Workbook$;Location=&quot;Table080 (Page 89)&quot;;Extended Properties=&quot;&quot;" command="SELECT * FROM [Table080 (Page 89)]"/>
  </connection>
  <connection id="28" keepAlive="1" name="Query - Table081 (Page 64)" description="Connection to the 'Table081 (Page 64)' query in the workbook." type="5" refreshedVersion="6" background="1" saveData="1">
    <dbPr connection="Provider=Microsoft.Mashup.OleDb.1;Data Source=$Workbook$;Location=&quot;Table081 (Page 64)&quot;;Extended Properties=&quot;&quot;" command="SELECT * FROM [Table081 (Page 64)]"/>
  </connection>
  <connection id="29" keepAlive="1" name="Query - Table099 (Page 75)" description="Connection to the 'Table099 (Page 75)' query in the workbook." type="5" refreshedVersion="6" background="1" saveData="1">
    <dbPr connection="Provider=Microsoft.Mashup.OleDb.1;Data Source=$Workbook$;Location=&quot;Table099 (Page 75)&quot;;Extended Properties=&quot;&quot;" command="SELECT * FROM [Table099 (Page 75)]"/>
  </connection>
</connections>
</file>

<file path=xl/sharedStrings.xml><?xml version="1.0" encoding="utf-8"?>
<sst xmlns="http://schemas.openxmlformats.org/spreadsheetml/2006/main" count="4399" uniqueCount="2008">
  <si>
    <t>Overzicht feiten en cijfers acute zorg</t>
  </si>
  <si>
    <t>Bijlage behorende bij brief: feiten en cijfers tav Ministerie VWS</t>
  </si>
  <si>
    <t xml:space="preserve">Tijdsperiode van samenstellen: </t>
  </si>
  <si>
    <t>februari - april 2022</t>
  </si>
  <si>
    <t xml:space="preserve">Opleverdatum: </t>
  </si>
  <si>
    <t>Opgeleverd door:</t>
  </si>
  <si>
    <t>RIVM (S. Brukx, GJ. Kommer, R. Gijsen, S.M. Mohnen, T. Hulshof)</t>
  </si>
  <si>
    <t>Over dit excelbestand</t>
  </si>
  <si>
    <t xml:space="preserve">In dit excelbestand zijn kwantitatieve gegevens verzameld omtrent verschillende vormen van acute zorg.  Gegevens zijn ingedeeld in basisgegevens, patiëntstromen en capaciteit. Door op een cel in de tabel te klikken, navigeert u direct naar de betreffende cijfers op het tabblad van de specifieke zorgvorm. Door op de zorgvorm klikken, of onderaan op een tabblad, komt u bij alle cijfers terecht die zijn verzameld van de betreffende zorgvormen. In dit overzicht is gebruikt gemaakt van verschillende bronnen. De definitie van acute zorg kan per bron verschillen. Cijfers uit verschillende tabellen kunnen dan ook niet direct met elkaar worden vergeleken. Door gebruik van verschillende bronnen, is het mogelijk dat voor elke bron verschillende methodes zijn gehanteerd om tot de cijfers te komen. Voor de totstandkoming van de cijfers (methodesectie) verwijzen wij naar de betreffende bron onder de tabel. </t>
  </si>
  <si>
    <r>
      <rPr>
        <b/>
        <sz val="12"/>
        <color theme="1"/>
        <rFont val="Calibri"/>
        <family val="2"/>
        <scheme val="minor"/>
      </rPr>
      <t>*Toelichting bij cellen in onderstaande tabel:</t>
    </r>
    <r>
      <rPr>
        <sz val="12"/>
        <color theme="1"/>
        <rFont val="Calibri"/>
        <family val="2"/>
        <scheme val="minor"/>
      </rPr>
      <t xml:space="preserve"> deze gegevens zijn wel beschikbaar bij betreffende bronhouder, maar i.v.m. de korte doorlooptijd van deze opdracht was het niet mogelijk om deze gegevens op te nemen in het Excelbestand. Er zijn verschillende redenen waarom deze gegevens op dit moment nog niet beschikbaar zijn. Bijvoorbeeld doordat er nog nadere analyses op de data nodig zijn, er extra kosten verbonden zijn aan het opvragen van de data, of dat er toestemming moet worden aangevraagd bij verschillende partijen voordat data vrijgegeven mag worden.</t>
    </r>
  </si>
  <si>
    <t>SEH</t>
  </si>
  <si>
    <t>SEH Trauma</t>
  </si>
  <si>
    <t>Huisartsenzorg (+ HAP)</t>
  </si>
  <si>
    <t>Ambulancezorg</t>
  </si>
  <si>
    <t>Acute GGZ</t>
  </si>
  <si>
    <t>Acute verloskunde</t>
  </si>
  <si>
    <t>Acute wijkverpleging</t>
  </si>
  <si>
    <t>Acute zorg onder de Wlz</t>
  </si>
  <si>
    <t>Eerstelijnsverblijf (ELV)</t>
  </si>
  <si>
    <t>Acute (ziekenhuis) opnamen</t>
  </si>
  <si>
    <t>Basisgegevens</t>
  </si>
  <si>
    <t xml:space="preserve">Omvang van de zorgvraag </t>
  </si>
  <si>
    <t>Volume</t>
  </si>
  <si>
    <t>Aantal spoedeisende zorgvragen 2015-2020</t>
  </si>
  <si>
    <t>Aantal ongevalpatiënten 2019</t>
  </si>
  <si>
    <t>Totaal aantal contacten met de HAP 2010-2020</t>
  </si>
  <si>
    <t xml:space="preserve">Aantal inzetten ambulancezorg naar soort inzet 2016-2020
</t>
  </si>
  <si>
    <t>Aantal patiënten met crisiscontact 2016-2019</t>
  </si>
  <si>
    <t>Aantal acute opnamen rondom zwangerschap en bevalling 2015-2019</t>
  </si>
  <si>
    <t>Aantal crisisprestaties vv, lvg en ghz naar zorgkantoorregio (NZa)*</t>
  </si>
  <si>
    <t>Aantal patiënten op SEH naar regio 2016-2020 (Nza)*</t>
  </si>
  <si>
    <t>Aantal multitrauma patiënten per ziekenhuis 2020</t>
  </si>
  <si>
    <t>Indexcijfers soort consult 2015-2019</t>
  </si>
  <si>
    <t>Aantal inzetten ambulancezorg naar urgentie 2007 - 2020</t>
  </si>
  <si>
    <t>Gebruik acute ggz door patienten SEH 2016</t>
  </si>
  <si>
    <t>Spreiding zwaargewonden 2015-2019</t>
  </si>
  <si>
    <t>Gemiddeld aantal contacten met de HAP per 1.000 inwoners 2005-2020</t>
  </si>
  <si>
    <t>Totaal aantal ambulance-inzetten naar RAV regio 2016-2020</t>
  </si>
  <si>
    <t>Aantal crisis-dbc's naar regio (de Nederlandse ggz/NZa)*</t>
  </si>
  <si>
    <t>Aantal spoedconsulten 2016</t>
  </si>
  <si>
    <t>Aantal en type inzetten naar RAV regio 2020</t>
  </si>
  <si>
    <t>Aantal unieke patiënten per dag buiten kantoortijd naar regio 2016-2020 (Nza)*</t>
  </si>
  <si>
    <t>Bovenregionale en internationale inzetten 2020</t>
  </si>
  <si>
    <t>Inzetten rapid responder 2016-2020</t>
  </si>
  <si>
    <t>Inzetten first responder 2016-2020</t>
  </si>
  <si>
    <t>Inzetten MICU 2016-2020</t>
  </si>
  <si>
    <t>Geslacht en leeftijd</t>
  </si>
  <si>
    <t>Aantal SEH-bezoeken naar geslacht en reden bezoek 2006-2020</t>
  </si>
  <si>
    <t>Leeftijd ongevalpatiënten 2015-2019</t>
  </si>
  <si>
    <t>Totaal aantal patiënten naar leeftijd 2014-2019</t>
  </si>
  <si>
    <t>Leeftijd patiënten ambulancezorg 2016-2020</t>
  </si>
  <si>
    <t>Aantal crisiscontacten naar leeftijd en geslacht 2016-2020</t>
  </si>
  <si>
    <t>Aantal crisisprestaties vv, lvg en ghz naar leeftijd en geslacht (NZa)*</t>
  </si>
  <si>
    <t>Aantal opnames ELV naar leefijd en geslacht (NZa)*</t>
  </si>
  <si>
    <t>Aantal acute opnamen naar geslacht 2019</t>
  </si>
  <si>
    <t>Aandeel (%) patiënten naar leeftijd 2016-2020</t>
  </si>
  <si>
    <t>Aantal contacten per 1.000 inwoners naar leeftijd 2019</t>
  </si>
  <si>
    <t xml:space="preserve">Aantal patiënten naar leeftijd, geslacht en regio (RIVM)* </t>
  </si>
  <si>
    <t>Aantal crisiscontacten naar leeftijd en geslacht per 1.000 inwoners 2016-2020</t>
  </si>
  <si>
    <t>Percentage t.o.v. totaal opnamen naar geslacht 2019</t>
  </si>
  <si>
    <t>Aantal SEH patienten naar leeftijd 2016-2018</t>
  </si>
  <si>
    <t>Aantal contacten per 1.000 inwoners naar geslacht 2015-2019</t>
  </si>
  <si>
    <t>SEH bezoeken naar leeftijd en geslacht 2020</t>
  </si>
  <si>
    <t>Aantal unieke patiënten per dag buiten kantoortijd naar leeftijd 2016-2020 (Nza infokaart)</t>
  </si>
  <si>
    <t>Acute opnamen naar leeftijd  2019</t>
  </si>
  <si>
    <t>Tijd</t>
  </si>
  <si>
    <t>Aantal bezoeken naar tijdstip (2 uur) 2020</t>
  </si>
  <si>
    <t xml:space="preserve">Aankomsttijd SEH 2015-2019
</t>
  </si>
  <si>
    <t xml:space="preserve">Aantal patiënten naar tijdstip van de dag (RIVM)* </t>
  </si>
  <si>
    <t>Aantal crisis-dbc's naar dag van de week (de Nederlandse ggz)*</t>
  </si>
  <si>
    <t>Aantal crisisprestaties vv, lvg en ghz naar verblijfsduur (NZa)*</t>
  </si>
  <si>
    <t>Aantal patienten dat gebruik maakt van ELV naar dag 2017 (Nza)*</t>
  </si>
  <si>
    <t>Tijdstip ongeval 2015-2019</t>
  </si>
  <si>
    <t>Complexiteit zorgvraag</t>
  </si>
  <si>
    <t>Lichamelijke toestand traumapatiënt (ASA) 2015-2019</t>
  </si>
  <si>
    <t>Aantal crisisprestaties ghz naar licht, midden, zwaar (NZa)*</t>
  </si>
  <si>
    <t xml:space="preserve">Aantal patiënten dat gebruik maakt van ELV 2016-2020 </t>
  </si>
  <si>
    <t>Reden van zorgvraag</t>
  </si>
  <si>
    <t>Ingangsklacht/ specialisme</t>
  </si>
  <si>
    <t>SEH bezoeken naar reden van bezoek 2020</t>
  </si>
  <si>
    <t>Aantal contacten naar orgaanstelsel 2019</t>
  </si>
  <si>
    <t>Werkdiagnose en specialisme 2016-2020</t>
  </si>
  <si>
    <t>Meest voorkomende ingangsklachten SEH</t>
  </si>
  <si>
    <t>Diagnose</t>
  </si>
  <si>
    <t>SEH bezoeken per diagnosegroep 2020</t>
  </si>
  <si>
    <t>Gemiddeld aantal contacten naar diagnose 2015-2019</t>
  </si>
  <si>
    <t>Frequentie diagnosen naar contactsoort 2019</t>
  </si>
  <si>
    <t>Diagnose bij spoedconsulten tijdens kantooruren 2016</t>
  </si>
  <si>
    <t>Meldingen naar urgentie</t>
  </si>
  <si>
    <t>Urgentie verdeling SEH</t>
  </si>
  <si>
    <t>ISS categorieën van ongevalpatiënten 2015-2019</t>
  </si>
  <si>
    <t>Urgentie naar type contact 2012-2020</t>
  </si>
  <si>
    <t>Verhouding spoed- en niet spoedeisende ambulancezorg naar regio 2020</t>
  </si>
  <si>
    <t xml:space="preserve">Urgentie verdeling crisis-dbc's (de Nederlandse ggz)* </t>
  </si>
  <si>
    <t>Urgentieverdeling 2015-2019</t>
  </si>
  <si>
    <t>Verhouding spoed- en niet-spoedeisende ambulancezorg 2016-2020</t>
  </si>
  <si>
    <t>Urgentie van spoedconsulten tijdens kantooruren 2016</t>
  </si>
  <si>
    <t>Oordeel van huisarts achteraf over urgentie 2013</t>
  </si>
  <si>
    <t>Patiëntenstroom</t>
  </si>
  <si>
    <t>Verwijzer / herkomst</t>
  </si>
  <si>
    <t>Herkomst SEH-patiënten 2012-2015</t>
  </si>
  <si>
    <t xml:space="preserve">Herkomst ongevalpatiënten 2015-2019
</t>
  </si>
  <si>
    <t>Zorggebruik voorafgaand aan acute ggz-contact 2016</t>
  </si>
  <si>
    <t>Zorggebruik voorafgaand aan crisisprestatie (NZa)*</t>
  </si>
  <si>
    <t>Zorggebruik voorafgaand aan ELV 2019</t>
  </si>
  <si>
    <t>Aandeel (%) herkomst SEH 2016-2020</t>
  </si>
  <si>
    <t xml:space="preserve">Verwijzer ongevalpatiënten 2015-2019
</t>
  </si>
  <si>
    <t>Gebruik acute ggz direct voor/na behandeling op  SEH, 2016</t>
  </si>
  <si>
    <t>Zorggebruik voorafgaand aan ELV 2016</t>
  </si>
  <si>
    <t>Gebruik SEH zorg, naar gebruik acute ggz 2016</t>
  </si>
  <si>
    <t xml:space="preserve">Verwijzer van personen met crisis-dbc (de Nederlandse ggz)* </t>
  </si>
  <si>
    <t>Uitstroom / bestemming</t>
  </si>
  <si>
    <t>Uitstroom vanaf de SEH 2019, 2020</t>
  </si>
  <si>
    <t xml:space="preserve">Uitstroom na SEH 2015-2019
</t>
  </si>
  <si>
    <t>Uitstroom van HAP naar SEH 2019, 2020</t>
  </si>
  <si>
    <t>Verhouding soort inzetten ambulancezorg 2016-2020</t>
  </si>
  <si>
    <t xml:space="preserve">Vervolgzorg van personen met crisis-dbc (de Nederlandse ggz)* </t>
  </si>
  <si>
    <t>Zorggebruik na crisis-prestatie (NZa)*</t>
  </si>
  <si>
    <t>Zorggebruik na ELV 2019</t>
  </si>
  <si>
    <t>SEH bezoeken naar doorverwijzing 2020</t>
  </si>
  <si>
    <t xml:space="preserve">Ontslagbestemming na ziekenhuisopname via SEH 2015-2019 </t>
  </si>
  <si>
    <t>Aantal patienten met klinische opname na SEH 2020</t>
  </si>
  <si>
    <t>Vervolgzorg SEH patienten na klinische opname 2019, 2020</t>
  </si>
  <si>
    <t xml:space="preserve">Klinische opname na SEH-bezoek naar leeftijd 2016-2020 (Nza)* </t>
  </si>
  <si>
    <t>Wachttijd</t>
  </si>
  <si>
    <t xml:space="preserve">Duur tot 1e CT alle ziekenhuizen 2015-2019
</t>
  </si>
  <si>
    <t>Triagetijd (Nivel)*</t>
  </si>
  <si>
    <t>Tijdsduren inzetten 2016 - 2020</t>
  </si>
  <si>
    <t xml:space="preserve">Tijd tussen einde triage en start beoordeling (de Nederlandse ggz)* </t>
  </si>
  <si>
    <t xml:space="preserve">Duur tot 1e CT traumacentra 2015-2019
</t>
  </si>
  <si>
    <t>Mediane tijdsduur respons A1-ritten 2016 -2020</t>
  </si>
  <si>
    <t>Mediane tijdsduur respons A2-ritten 2016 -2020</t>
  </si>
  <si>
    <t>Aanrijdtijd ambulancezorg 2015-2019</t>
  </si>
  <si>
    <t>Verblijfsduur</t>
  </si>
  <si>
    <t xml:space="preserve">Uitkomsten na SEH bezoek (ligduur, herbezoek) </t>
  </si>
  <si>
    <t>Aantal dagen ziekenhuisopname</t>
  </si>
  <si>
    <t>Gemiddelde gespreksduur en consultduur 2016-2020</t>
  </si>
  <si>
    <t>Opnamepercentage &amp; verblijfsduur patiënten crisisdienst 2013, 2017</t>
  </si>
  <si>
    <t>Verblijfsduur ELV naar complexiteit, 2016-2020</t>
  </si>
  <si>
    <t>Aandeel (%) ligdagen via SEH 2016-2020</t>
  </si>
  <si>
    <t>Verblijfsduur SEH ongevalpatiënten 2015-2019</t>
  </si>
  <si>
    <t>Opnameduur ELV, 2015-2017</t>
  </si>
  <si>
    <t xml:space="preserve">Aantal dagen klinische opname na SEH-bezoek naar leeftijd 2016-2020 (infokaart Nza)* </t>
  </si>
  <si>
    <t>Verblijfsduur SEH ernstig gewonde ongevalpatiënten 2015-2019</t>
  </si>
  <si>
    <t>Frequente patiënten</t>
  </si>
  <si>
    <t>Herbezoeken (Nza)*</t>
  </si>
  <si>
    <t>Capaciteit</t>
  </si>
  <si>
    <t>Personeel</t>
  </si>
  <si>
    <t>Aantal werkzame SEH-verpleegkundigen 2016, 2018 en 2020</t>
  </si>
  <si>
    <t>Aantal werkzame huisartsen 2000-2019</t>
  </si>
  <si>
    <t>Formatie - FTE per regio 2020</t>
  </si>
  <si>
    <t>Aantal werknemers ggz 2010-2021</t>
  </si>
  <si>
    <t>Trend werkzame verloskundigen 1993-2021</t>
  </si>
  <si>
    <t>Aantal verpleegkundigen en verzorgenden 2018</t>
  </si>
  <si>
    <t>Aantal werkzame SEH-artsen 2019</t>
  </si>
  <si>
    <t>Formatie huisartsenposten 2016-2020</t>
  </si>
  <si>
    <t>Percentage verloskundigen naar leeftijd 2021</t>
  </si>
  <si>
    <t>In- en uitstroom</t>
  </si>
  <si>
    <t>Regionaal instroomadvies SEH-verpleegkundigen 2020</t>
  </si>
  <si>
    <t>Ambulanceverpleegkundigen aanbod/instroom 2018, 2020</t>
  </si>
  <si>
    <t>Obstetreverpleegkundigen aanbod/instroom 2016, 2018 en 2020</t>
  </si>
  <si>
    <t>Progonose aantal werknemers wijkverpleging 2022 en 2027</t>
  </si>
  <si>
    <t xml:space="preserve">Regionaal instroomadvies ambulanceverpleegkundigen </t>
  </si>
  <si>
    <t>Medisch specialisten obstetrie en gynaecologie aanbod/instroom 2019</t>
  </si>
  <si>
    <t>Opleiding</t>
  </si>
  <si>
    <t>Zie volume</t>
  </si>
  <si>
    <t>Gerealiseerde instroom opleiding huisartsen 2009-2018</t>
  </si>
  <si>
    <t>Landelijke formatie medewerkers in opleiding 2019, 2020</t>
  </si>
  <si>
    <t>Trend afgestudeerde verloskundigen 2015-2019</t>
  </si>
  <si>
    <t>Instroom vanuit opleidingen 2018, 2022 en 2027</t>
  </si>
  <si>
    <t>Tekorten</t>
  </si>
  <si>
    <t>Aantal vacatures per 100 artsen (vacaturegraad)</t>
  </si>
  <si>
    <t>Aantal vacatures ambulancezorg 2020</t>
  </si>
  <si>
    <t>Tekorten/overschotten wijkverpleging 2018, 2022 en 2027</t>
  </si>
  <si>
    <t>Tekorten huisartsenzorg (ABF Research/SSFH)*</t>
  </si>
  <si>
    <t>Ziekteverzuim</t>
  </si>
  <si>
    <t>Ziekteverzuim ambulancezorg 2016-2020</t>
  </si>
  <si>
    <t>Zorglocaties</t>
  </si>
  <si>
    <t>Aantal ziekenhuislocaties met SEH-afdeling 2015-2022</t>
  </si>
  <si>
    <t>Aantal huisartsenposten naar openingstijden 2014-2021</t>
  </si>
  <si>
    <t>Meldkamerlocaties en RAV regio's 2021</t>
  </si>
  <si>
    <t>Aantal ziekenhuislocaties met 24/7 acute verloskunde 2014-2021</t>
  </si>
  <si>
    <t>Aantal zorgaanbieders die crisisprestaties leveren (NZa)*</t>
  </si>
  <si>
    <t>Aantal zorgaanbieders (NZa)*</t>
  </si>
  <si>
    <t>Aantal behandelplekken naar openingstijden SEH 2018-2022</t>
  </si>
  <si>
    <t>Aantal gedeclareerde bedden naar regio (NZa)*</t>
  </si>
  <si>
    <t>SEH en HAP naar de mate van samenwerking 2020</t>
  </si>
  <si>
    <t>Behandelcapaciteit</t>
  </si>
  <si>
    <t>Aantal SEH stops 2015 - 2021</t>
  </si>
  <si>
    <t>Trauma: inzet MMT 2015-2019</t>
  </si>
  <si>
    <t>Toegang tot diagnostiek door HAP 2014</t>
  </si>
  <si>
    <t>Aantal ambulances naar RAV 2016-2020</t>
  </si>
  <si>
    <t>Aantal locaties crisisdienst ggz, 2018</t>
  </si>
  <si>
    <t>Aantal beschikbare bedden acute verloskunde (LPZ)*</t>
  </si>
  <si>
    <t>Redenen SEH-stops (LPZ)*</t>
  </si>
  <si>
    <t>Aantal standplaatsen naar RAV 2016-2020</t>
  </si>
  <si>
    <t>Aantal behandelstops acute verloskunde (LPZ)*</t>
  </si>
  <si>
    <t>Aantal locaties NICU/ PICU 2022</t>
  </si>
  <si>
    <t>NEDOCS (maat voor drukte op SEH) (LPZ)*</t>
  </si>
  <si>
    <t>Aantal 24/7-uurs standplaatsen 2003-2022</t>
  </si>
  <si>
    <t>Aantal bedden beschikbaar voor spoedopnames (LPZ)*</t>
  </si>
  <si>
    <t>Aantal ambulance standplaatsen naar type openingstijden 2019-2022</t>
  </si>
  <si>
    <t>Aantallen SEH-stops (inclusief EHH/CCU, shockroom, CT trombolyse, SEH kind)(LPZ)*</t>
  </si>
  <si>
    <t>Aantal (trauma)helikopters 2022</t>
  </si>
  <si>
    <t>Aantal locaties EHH of strokeunit of EVT behandeling (RIVM)*</t>
  </si>
  <si>
    <t>Overzicht data spoedeisende hulp (SEH)</t>
  </si>
  <si>
    <t>Terug naar overzicht</t>
  </si>
  <si>
    <t xml:space="preserve">Op deze pagina is gebruik gemaakt van verschillende bronnen. De definitie van acute zorg/spoedzorg  kan per bron verschillen. Cijfers uit verschillende tabellen kunnen dan ook niet direct met elkaar worden vergeleken. Door gebruik van verschillende bronnen, is het mogelijk dat voor elke bron verschillende methodes zijn gehanteerd om tot de cijfers te komen. Voor de totstandkoming van de cijfers (methodesectie) verwijzen wij naar de betreffende bron onder de tabel. </t>
  </si>
  <si>
    <t>Aantal spoedeisende zorgvragen in het ziekenhuis, excl. spoedeisende verloskundige zorg*, 2015-2020</t>
  </si>
  <si>
    <t>Aantal</t>
  </si>
  <si>
    <t>2015</t>
  </si>
  <si>
    <t>2016</t>
  </si>
  <si>
    <t>2017</t>
  </si>
  <si>
    <t>2018</t>
  </si>
  <si>
    <t>2019</t>
  </si>
  <si>
    <t>2020</t>
  </si>
  <si>
    <t>Totaal aantal spoedeisende zorgvragen
(in miljoen)</t>
  </si>
  <si>
    <t>2,35</t>
  </si>
  <si>
    <t>2,34</t>
  </si>
  <si>
    <t>2,3</t>
  </si>
  <si>
    <t>2,25</t>
  </si>
  <si>
    <t>1,97</t>
  </si>
  <si>
    <t>*spoedeisende zorg op onder andere de SEH, eerste hart hulp (EHH), afdelingen met een eigen entrée voor acute zorg, in de kliniek of op de polikliniek</t>
  </si>
  <si>
    <t>Bron: Monitor acute zorg en update cijfers acute zorg, NZa 2018-2022</t>
  </si>
  <si>
    <t>Aantal SEH-bezoeken naar geslacht en reden bezoek, 2006-2020</t>
  </si>
  <si>
    <t>Geslacht</t>
  </si>
  <si>
    <t>2006</t>
  </si>
  <si>
    <t>2007</t>
  </si>
  <si>
    <t>2008</t>
  </si>
  <si>
    <t>2009</t>
  </si>
  <si>
    <t>2010</t>
  </si>
  <si>
    <t>2011</t>
  </si>
  <si>
    <t>2012</t>
  </si>
  <si>
    <t>2013</t>
  </si>
  <si>
    <t>2014</t>
  </si>
  <si>
    <t>Mannen</t>
  </si>
  <si>
    <t>Lichamelijk letsels of vergiftiging</t>
  </si>
  <si>
    <t>Ziekte of aandoening</t>
  </si>
  <si>
    <t>Controle</t>
  </si>
  <si>
    <t>Overig/onbekend</t>
  </si>
  <si>
    <t>Totaal</t>
  </si>
  <si>
    <t>Vrouwen</t>
  </si>
  <si>
    <t>Bron: Letsel Informatie Systeem (LIS), VeiligheidNL 2021 (via VZinfo.nl https://www.vzinfo.nl/acute-zorg/gebruik/seh)</t>
  </si>
  <si>
    <t>Patiënten in het ziekenhuis met een spoedeisende zorgvraag, naar leeftijd (in %)*, 2016-2020</t>
  </si>
  <si>
    <t>Leeftijdscategorie</t>
  </si>
  <si>
    <t>0-4</t>
  </si>
  <si>
    <t>5-19</t>
  </si>
  <si>
    <t>20-44</t>
  </si>
  <si>
    <t>45-64</t>
  </si>
  <si>
    <t>65-74</t>
  </si>
  <si>
    <t>75+</t>
  </si>
  <si>
    <t>*spoedeisende zorg op onder andere de SEH, eerste hart hulp (EHH), afdelingenen met een eigen entrée voor acute zorg, in de kliniek of op de polikliniek, exclusief spoedeisende verloskunde</t>
  </si>
  <si>
    <t>Bron: Update cijfers acute zorg 2016-2020, NZa 2022</t>
  </si>
  <si>
    <t>Aantal spoedeisende zorgvragen in het ziekenhuis, excl. spoedeisende verloskundige zorg* naar leeftijd, 2016-2018^</t>
  </si>
  <si>
    <t>Leeftijd</t>
  </si>
  <si>
    <t>5-9</t>
  </si>
  <si>
    <t>10-14</t>
  </si>
  <si>
    <t>15-19</t>
  </si>
  <si>
    <t>20-24</t>
  </si>
  <si>
    <t>25-29</t>
  </si>
  <si>
    <t>30-34</t>
  </si>
  <si>
    <t>35-39</t>
  </si>
  <si>
    <t>40-44</t>
  </si>
  <si>
    <t>45-49</t>
  </si>
  <si>
    <t>50-54</t>
  </si>
  <si>
    <t>55-59</t>
  </si>
  <si>
    <t>60-64</t>
  </si>
  <si>
    <t>65-69</t>
  </si>
  <si>
    <t>70-74</t>
  </si>
  <si>
    <t>75-79</t>
  </si>
  <si>
    <t>80-84</t>
  </si>
  <si>
    <t>85-89</t>
  </si>
  <si>
    <t>90-94</t>
  </si>
  <si>
    <t>95+</t>
  </si>
  <si>
    <t>^ Door verschillen in definitiecategoriën en methode van dataverzameling, verschillen de aantallen in deze tabel en de tabel van LIS</t>
  </si>
  <si>
    <t>Bron: Monitor acute zorg, NZa 2020</t>
  </si>
  <si>
    <t>SEH-bezoeken naar leeftijd en geslacht, 2020^</t>
  </si>
  <si>
    <t>Mannen (per 1.000)</t>
  </si>
  <si>
    <t>Vrouwen (per 1.000)</t>
  </si>
  <si>
    <t>Totaal (per 1.000)</t>
  </si>
  <si>
    <t>Mannen (absoluut)</t>
  </si>
  <si>
    <t>Vrouwen (absoluut)</t>
  </si>
  <si>
    <t>Totaal (absoluut)</t>
  </si>
  <si>
    <t>90+</t>
  </si>
  <si>
    <t>Bron: Letsel Informatie Systeem (LIS), VeiligheidNL 2021</t>
  </si>
  <si>
    <t>SEH-bezoeken naar tijdstip, 2020</t>
  </si>
  <si>
    <t>Tijdstip</t>
  </si>
  <si>
    <t>Doordeweeks</t>
  </si>
  <si>
    <t>Weekend en feestdagen</t>
  </si>
  <si>
    <t>00.00-01.59</t>
  </si>
  <si>
    <t>02.00-03.59</t>
  </si>
  <si>
    <t>04.00-05.59</t>
  </si>
  <si>
    <t>06.00-07.59</t>
  </si>
  <si>
    <t>08.00-09.59</t>
  </si>
  <si>
    <t>10.00-11.59</t>
  </si>
  <si>
    <t>12.00-13.59</t>
  </si>
  <si>
    <t>14.00-15.59</t>
  </si>
  <si>
    <t>16.00-17.59</t>
  </si>
  <si>
    <t>18.00-19.59</t>
  </si>
  <si>
    <t>20.00-21.59</t>
  </si>
  <si>
    <t>22.00-23.59</t>
  </si>
  <si>
    <t>Onbekend</t>
  </si>
  <si>
    <t>Aantal SEH-bezoeken naar reden van bezoek, 2020</t>
  </si>
  <si>
    <t>Soort</t>
  </si>
  <si>
    <t>Aantal per 1000 inwoners</t>
  </si>
  <si>
    <t>Percentage</t>
  </si>
  <si>
    <t>Lichamelijk letsel of vergiftiging</t>
  </si>
  <si>
    <t>Meest voorkomende ingangsklachten SEH*</t>
  </si>
  <si>
    <t>Ingangsklacht</t>
  </si>
  <si>
    <t xml:space="preserve">Aantal </t>
  </si>
  <si>
    <t xml:space="preserve">Extremiteitsklachten </t>
  </si>
  <si>
    <t>Algehele malaise</t>
  </si>
  <si>
    <t xml:space="preserve">Buikklachten </t>
  </si>
  <si>
    <t xml:space="preserve">Pijn op de borst </t>
  </si>
  <si>
    <t xml:space="preserve">Dyspneu </t>
  </si>
  <si>
    <t xml:space="preserve">Trauma </t>
  </si>
  <si>
    <t>Wonden</t>
  </si>
  <si>
    <t xml:space="preserve">Hartkloppingen </t>
  </si>
  <si>
    <t xml:space="preserve">Urineweg problemen   </t>
  </si>
  <si>
    <t xml:space="preserve">Collaps </t>
  </si>
  <si>
    <t xml:space="preserve">Hoofdpijn </t>
  </si>
  <si>
    <t xml:space="preserve">Overdosis en vergiftiging </t>
  </si>
  <si>
    <t xml:space="preserve">Vreemd gedrag of suïcidaal  </t>
  </si>
  <si>
    <t xml:space="preserve">Braken en diarree  </t>
  </si>
  <si>
    <t xml:space="preserve">Aangezichtsklachten </t>
  </si>
  <si>
    <t xml:space="preserve">Oog klachten </t>
  </si>
  <si>
    <t xml:space="preserve">Overig  </t>
  </si>
  <si>
    <t>* Op basis van 6 SEH's verspreid over Nederland in de periode 2017-2021</t>
  </si>
  <si>
    <t>Bron: Netherlands Emergency department Evaluation Database (NEED), 2022</t>
  </si>
  <si>
    <t>SEH-bezoeken per diagnosegroep, 2020</t>
  </si>
  <si>
    <t>Aantal (x 1.000)</t>
  </si>
  <si>
    <t>Hart- en vaatziekten</t>
  </si>
  <si>
    <t>Symptomen en onvolledig omschreven</t>
  </si>
  <si>
    <t>Ziekten maag- en darmstelsel</t>
  </si>
  <si>
    <t>Ziekten ademhalingswegen</t>
  </si>
  <si>
    <t>Ziekten urinewegen</t>
  </si>
  <si>
    <t>Infectieuze en parasitaire ziekten</t>
  </si>
  <si>
    <t>Ziekten van het zenuwstelsel</t>
  </si>
  <si>
    <t>Nieuwvormingen</t>
  </si>
  <si>
    <t>Ziekten van huid en subcutis</t>
  </si>
  <si>
    <t>Ziekten van bloed en immuunsysteem</t>
  </si>
  <si>
    <t>Ziekten van spieren, bot, bindweefsel</t>
  </si>
  <si>
    <t>Endocrine, voedings- en stofwisselings ziekten</t>
  </si>
  <si>
    <t>Complicaties rond zwangerschap</t>
  </si>
  <si>
    <t>Ziekten van het oor</t>
  </si>
  <si>
    <t>Psychische stoornissen</t>
  </si>
  <si>
    <t>Ziekten van het oog</t>
  </si>
  <si>
    <t>Congenitale afwijkingen</t>
  </si>
  <si>
    <t>Aandoeningen ontstaan in perinatale periode</t>
  </si>
  <si>
    <t>Ziekte overig/onbekend</t>
  </si>
  <si>
    <t xml:space="preserve">Urgentieverdeling SEH* </t>
  </si>
  <si>
    <t>Urgentiecategorie</t>
  </si>
  <si>
    <r>
      <rPr>
        <b/>
        <sz val="11"/>
        <color rgb="FF000000"/>
        <rFont val="Calibri"/>
        <family val="2"/>
        <scheme val="minor"/>
      </rPr>
      <t xml:space="preserve">Acuut: </t>
    </r>
    <r>
      <rPr>
        <sz val="11"/>
        <color rgb="FF000000"/>
        <rFont val="Calibri"/>
        <family val="2"/>
        <scheme val="minor"/>
      </rPr>
      <t>rood (acuut)</t>
    </r>
  </si>
  <si>
    <r>
      <rPr>
        <b/>
        <sz val="11"/>
        <color rgb="FF000000"/>
        <rFont val="Calibri"/>
        <family val="2"/>
        <scheme val="minor"/>
      </rPr>
      <t>Zeer urgent:</t>
    </r>
    <r>
      <rPr>
        <sz val="11"/>
        <color rgb="FF000000"/>
        <rFont val="Calibri"/>
        <family val="2"/>
        <scheme val="minor"/>
      </rPr>
      <t xml:space="preserve"> oranje (binnen 10 minuten)</t>
    </r>
  </si>
  <si>
    <r>
      <rPr>
        <b/>
        <sz val="11"/>
        <color rgb="FF000000"/>
        <rFont val="Calibri"/>
        <family val="2"/>
        <scheme val="minor"/>
      </rPr>
      <t>Urgent:</t>
    </r>
    <r>
      <rPr>
        <sz val="11"/>
        <color rgb="FF000000"/>
        <rFont val="Calibri"/>
        <family val="2"/>
        <scheme val="minor"/>
      </rPr>
      <t xml:space="preserve"> geel (binnen 60 minuten)</t>
    </r>
  </si>
  <si>
    <r>
      <rPr>
        <b/>
        <sz val="11"/>
        <color rgb="FF000000"/>
        <rFont val="Calibri"/>
        <family val="2"/>
        <scheme val="minor"/>
      </rPr>
      <t>Niet-urgent:</t>
    </r>
    <r>
      <rPr>
        <sz val="11"/>
        <color rgb="FF000000"/>
        <rFont val="Calibri"/>
        <family val="2"/>
        <scheme val="minor"/>
      </rPr>
      <t xml:space="preserve"> groen (binnen 120 minuten) &amp; blauw (binnen 240 minuten) </t>
    </r>
  </si>
  <si>
    <t>Herkomst (%) van patiënten op de SEH*, 2012-2015^</t>
  </si>
  <si>
    <t>Categorie</t>
  </si>
  <si>
    <t>2015**</t>
  </si>
  <si>
    <t>Via 112, ambulance of MMT</t>
  </si>
  <si>
    <t>Via huisarts of HAP</t>
  </si>
  <si>
    <t>Via andere instantie</t>
  </si>
  <si>
    <t>Zelfverwijzer</t>
  </si>
  <si>
    <t xml:space="preserve">*Deelname: 86 van 87 SEH's in Nederland; </t>
  </si>
  <si>
    <t>^Door verschillen in bronnen en gehanteerde categorieën, verschillen de percentages in deze tabel en de tabel van Vektis.</t>
  </si>
  <si>
    <t>**Deze inventarisatie is niet meer herhaald na 2015. De verwachting is dat de meeste of alle SEH's zich bij de 'Netherlands Emergency department Evaluation Database' (NEED) zullen aansluiten en dat daaruit  deze cijfers kunnen worden afgeleid.</t>
  </si>
  <si>
    <t>Bron: Gaakeer MI, Brand CL van den, Gips E, Lieshout JM van, Huijsman R, Veugelers R, Patka P. Landelijke ontwikkelingen in de Nederlandse SEH’s. Aantallen en herkomst van patiënten in de periode 2012-2015. Ned Tijdsch Geneeskd 2017; 160: D970.</t>
  </si>
  <si>
    <t>Herkomst (%) van patiënten met een spoedeisende zorgvraag in het ziekenhuis*, 2016-2020^</t>
  </si>
  <si>
    <t>Via huisarts (geen ambulance)</t>
  </si>
  <si>
    <t>Via huisarts én ambulance</t>
  </si>
  <si>
    <t>Via ambulance (geen huisartsenzorg)</t>
  </si>
  <si>
    <t>Overig of zelfverwijzer</t>
  </si>
  <si>
    <t>* Spoedeisende zorg op onder andere de SEH, eerste hart hulp (EHH), afdelingenen met een eigen entrée voor acute zorg, in de kliniek of op de polikliniek, exclusief spoedeisende verloskunde</t>
  </si>
  <si>
    <t>^ Door verschillen in bronnen en gehanteerde categorieën, verschillen de percentages in deze tabel en de tabel van Gaakeer e.a.</t>
  </si>
  <si>
    <t>Uitstroom (%) van patiënten met een spoedeisende zorgvraag in het ziekenhuis*, 2019, 2020</t>
  </si>
  <si>
    <t>Naar huis en overig</t>
  </si>
  <si>
    <t>Klinische opname</t>
  </si>
  <si>
    <t>Wijkverpleging</t>
  </si>
  <si>
    <t>Eerstelijnsverblijf</t>
  </si>
  <si>
    <t>Langdurige zorg (Wlz)</t>
  </si>
  <si>
    <t>Ander ziekenhuis</t>
  </si>
  <si>
    <t>(Geriatrische) Revalidatiezorg</t>
  </si>
  <si>
    <t>Overleden</t>
  </si>
  <si>
    <t>Verblijf acute psychiatrie</t>
  </si>
  <si>
    <t>nb</t>
  </si>
  <si>
    <t>Bron: Monitor acute zorg en update cijfers acute zorg, NZa 2020 en 2022</t>
  </si>
  <si>
    <t>SEH-bezoeken naar doorverwijzing, 2020</t>
  </si>
  <si>
    <t>Doorverwijzing</t>
  </si>
  <si>
    <t>[Behandeld en] ontslagen</t>
  </si>
  <si>
    <t>Controle of nabehandeling huisarts</t>
  </si>
  <si>
    <t>Controle of nabehandeling SEH of polikliniek</t>
  </si>
  <si>
    <t>SEH of polikliniek in ander ziekenhuis</t>
  </si>
  <si>
    <t>&lt;1</t>
  </si>
  <si>
    <t>Verwezen naar tandarts</t>
  </si>
  <si>
    <t>Verwezen naar operatiekamer</t>
  </si>
  <si>
    <t>Verwezen naar intensive care</t>
  </si>
  <si>
    <t>Verwezen naar verpleegafdeling</t>
  </si>
  <si>
    <t>Opgenomen in ander ziekenhuis</t>
  </si>
  <si>
    <t>Overleden op SEH</t>
  </si>
  <si>
    <t>Overig</t>
  </si>
  <si>
    <t>Aantal patiënten met een klinische opname na spoedeisende zorg in het ziekenhuis* 2019, 2020</t>
  </si>
  <si>
    <t>Eenheid</t>
  </si>
  <si>
    <t>Totaal aantal patiënten op SEH</t>
  </si>
  <si>
    <t>Opname op verpleegafdeling</t>
  </si>
  <si>
    <t>Opname op intensive care</t>
  </si>
  <si>
    <t>Vervolgzorg (%) van klinisch opgenomen patiënten na spoedeisende zorg in het ziekenhuis* 2019, 2020</t>
  </si>
  <si>
    <t>Geriatrische revalidatiezorg</t>
  </si>
  <si>
    <t>Wet langdurige zorg</t>
  </si>
  <si>
    <t>Verkeerd bed</t>
  </si>
  <si>
    <t>Uitkomsten na SEH bezoek*</t>
  </si>
  <si>
    <t xml:space="preserve">Categorie </t>
  </si>
  <si>
    <t>Herbezoek binnen 7 dagen</t>
  </si>
  <si>
    <t>Ziekenhuis opname</t>
  </si>
  <si>
    <t>In-ziekenhuis mortaliteit</t>
  </si>
  <si>
    <t>SEH ligduur (mediaan, in uren)</t>
  </si>
  <si>
    <t>2.5 uur</t>
  </si>
  <si>
    <t>Percentage ligdagen van patiënten die zijn opgenomen na spoedeisende zorg in het ziekenhuis*, van de ligdagen van alle patienten in het ziekenhuis 2016-2020</t>
  </si>
  <si>
    <t>Percentage ligdagen</t>
  </si>
  <si>
    <t>SEH-verpleegkundigen aanbod/instroom 2016, 2018 en 2020</t>
  </si>
  <si>
    <t>Onderwerp</t>
  </si>
  <si>
    <t>Totaal aantal personen werkzaam</t>
  </si>
  <si>
    <t>2.984*</t>
  </si>
  <si>
    <t>Totaal aantal fte werkzaam</t>
  </si>
  <si>
    <t>2.133*</t>
  </si>
  <si>
    <t>Totaal aantal fte moeilijk vervulbare vacatures</t>
  </si>
  <si>
    <t>Vacaturegraad (%)</t>
  </si>
  <si>
    <t>Aantal fte 60 jaar en ouder</t>
  </si>
  <si>
    <t>Totale uitstroom uit het beroep (in fte)</t>
  </si>
  <si>
    <t>Gemiddeld aantal instromers in opleiding per jaar (personen)</t>
  </si>
  <si>
    <t>Instroomadvies demografisch scenario (personen)</t>
  </si>
  <si>
    <t>Instroomadvies expertscenario (personen)</t>
  </si>
  <si>
    <t xml:space="preserve">*betreft aantal gediplomeerden </t>
  </si>
  <si>
    <t>Bron: Capaciteitsplan 2020-2023 FZO-beroepen &amp; Ambulanceverpleegkundigen (en eerdere publicaties), Capaciteitsorgaan 2020</t>
  </si>
  <si>
    <t>Spoedeisende geneeskunde aanbod/instroom 2019</t>
  </si>
  <si>
    <t>Aantal geregistreerde SEH-artsen (per 1 januari 2019, in personen)</t>
  </si>
  <si>
    <t>Aantal werkzame SEH-artsen</t>
  </si>
  <si>
    <t>Aantal SEH-artsen in fte</t>
  </si>
  <si>
    <t>SEH-artsen in opleinding (per 1 januari 2019, in personen)</t>
  </si>
  <si>
    <t>Verwachte uitstroom SEH-artsen (man) over 10 jaar (%)</t>
  </si>
  <si>
    <t>Verwachte uitstrooom SEH-artsen (vrouw) over 10 jaar (%)</t>
  </si>
  <si>
    <t>Vacaturegraad eerste 3 kwartalen 2018 (%)</t>
  </si>
  <si>
    <t>3,1 - 0,9 - 1,4</t>
  </si>
  <si>
    <t>Advies instroom aios per jaar (personen)</t>
  </si>
  <si>
    <t>Bron: Capaciteitsplan 2020-2023 Deelrapport 1 Medisch specialisten (spoedeisende geneeskunde), Capaciteitsorgaan 2019</t>
  </si>
  <si>
    <t>Regionaal instroomadvies SEH-verpleegkundigen (benodigde jaarlijkse instroom vanaf 2021)</t>
  </si>
  <si>
    <t>Regio</t>
  </si>
  <si>
    <t>Aantal personen demografisch scenario</t>
  </si>
  <si>
    <t>Aantal personen expertscenario</t>
  </si>
  <si>
    <t>Den Haag - Leiden</t>
  </si>
  <si>
    <t>Limburg</t>
  </si>
  <si>
    <t>Nijmegen</t>
  </si>
  <si>
    <t>Noord Brabant</t>
  </si>
  <si>
    <t>Noord Nederland</t>
  </si>
  <si>
    <t>Noordwest Nederland</t>
  </si>
  <si>
    <t>SR(ijnmond)Z</t>
  </si>
  <si>
    <t>Utrecht</t>
  </si>
  <si>
    <t>Zwolle/ Twente/ Achteroek/ Stedendriehoek</t>
  </si>
  <si>
    <t>Bron: Capaciteitsplan 2020-2023 FZO-beroepen &amp; Ambulanceverpleegkundigen, Capaciteitsorgaan 2020</t>
  </si>
  <si>
    <t>Aantal vacatures per 100 artsen (vacaturegraad in %)*</t>
  </si>
  <si>
    <t>Arts</t>
  </si>
  <si>
    <t>2019-1e halfjaar</t>
  </si>
  <si>
    <t>2019-2e halfjaar</t>
  </si>
  <si>
    <t>2020-1e halfjaar</t>
  </si>
  <si>
    <t>2020-2e halfjaar</t>
  </si>
  <si>
    <t>Gynaecoloog</t>
  </si>
  <si>
    <t>Huisarts</t>
  </si>
  <si>
    <t>Psychiater</t>
  </si>
  <si>
    <t>SEH-arts</t>
  </si>
  <si>
    <t>*Een vacaturegraad tot 2% wordt tot 'frictiewerkloosheid' gerekend ('normale' vacatures vanwege natuurlijk verloop). Een vacaturegraad van meer dan 2% duidt op onvervulde vraag.</t>
  </si>
  <si>
    <t>Bron: Arbeidsmarktmonitor, capaciteitsorgaan 2021 (https://capaciteitsorgaan.nl/publicaties/arbeidsmarktmonitor-archief/)</t>
  </si>
  <si>
    <t>Aantal ziekenhuislocaties met SEH-afdeling 2015-2022*</t>
  </si>
  <si>
    <t>Locatie</t>
  </si>
  <si>
    <t>2021</t>
  </si>
  <si>
    <t>2022</t>
  </si>
  <si>
    <t>Aantal ziekenhuislocaties met SEH</t>
  </si>
  <si>
    <t>Aantal SEH’s 24/7</t>
  </si>
  <si>
    <t>*Oudere trendreeks is beschikbaar op verzoek.</t>
  </si>
  <si>
    <t>Bron: Bereikbaarheidsanalyse SEH en acute verloskunde 2021 (en eerdere publicaties), RIVM 2022</t>
  </si>
  <si>
    <t>Aantal SEH behandelplekken uitgesplitst naar openingstijden van SEH 2018-2022</t>
  </si>
  <si>
    <t>Soort locatie</t>
  </si>
  <si>
    <t>Bedden/locaties</t>
  </si>
  <si>
    <t xml:space="preserve">24/7 SEH locaties </t>
  </si>
  <si>
    <t xml:space="preserve">Aantal bedden </t>
  </si>
  <si>
    <t>Aantal SEH locaties</t>
  </si>
  <si>
    <t>Dag/avond SEH locaties</t>
  </si>
  <si>
    <t>Aantal bedden</t>
  </si>
  <si>
    <t>Totaal SEH locaties</t>
  </si>
  <si>
    <t xml:space="preserve">Aantal SEH locaties </t>
  </si>
  <si>
    <t>Bron: Inventarisatie bereikbaarheidsanalyse SEH en acute verloskunde 2021, RIVM 2022</t>
  </si>
  <si>
    <t>SEH en HAP naar de mate van samenwerking, 2020*</t>
  </si>
  <si>
    <t xml:space="preserve">SEH met HAP op het ziekenhuisterrein </t>
  </si>
  <si>
    <t xml:space="preserve">HAP is in het ziekenhuisgebouw gevestigd en heeft een gezamenlijke ingang met de SEH. </t>
  </si>
  <si>
    <t>HAP is in het ziekenhuisgebouw gevestigd, maar er is niet een gezamenlijke ingang met de SEH.</t>
  </si>
  <si>
    <t>HAP is niet in het ziekenhuisgebouw gevestigd</t>
  </si>
  <si>
    <t>Samenwerkingsvorm</t>
  </si>
  <si>
    <t>Alle zelfverwijzers gaan naar de SEH en worden daar getrieerd, met terugverwijzing naar de HAP als dat gepast is</t>
  </si>
  <si>
    <t>Parallel: zelfverwijzers kunnen vrij kiezen uit HAP of SEH. HAP en SEH triëren hun eigen zelfverwijzers.</t>
  </si>
  <si>
    <t>Serieel: alle zelfverwijzers gaan naar de HAP en worden daar getrieerd (eventueel met uitzondering van enkele patiëntgroepen, zoals ABCD-instabiele patiënten, specifieke klachten).</t>
  </si>
  <si>
    <t>Volledige integratie: HAP en SEH hebben een gezamenlijk loket voor triage</t>
  </si>
  <si>
    <t>*Voor een trendreeks over de mate van samenwerking zijn aanvullende analyses noodzakelijk, en op dit moment niet direct beschikbaar.</t>
  </si>
  <si>
    <t xml:space="preserve">Bron: Inventarisatie Bereikbaarheidsanalyse SEH, via VZinfo.nl (https://www.vzinfo.nl/onderwerpen/acute-zorg/aanbod/hap) </t>
  </si>
  <si>
    <t>Aantal stops vier ROAZ-regio’s 2015-2021</t>
  </si>
  <si>
    <t>Indicator</t>
  </si>
  <si>
    <t>2015*</t>
  </si>
  <si>
    <t>2016*</t>
  </si>
  <si>
    <t>2017*</t>
  </si>
  <si>
    <t>Aantal SEH stops</t>
  </si>
  <si>
    <t>* Op basis van 3 regio's</t>
  </si>
  <si>
    <t>Bron: Acute Zorgportaal, NZa analyses 2022</t>
  </si>
  <si>
    <t>Overzicht data spoedeisende hulp (SEH): Trauma</t>
  </si>
  <si>
    <t xml:space="preserve">Op deze pagina is gebruik gemaakt van verschillende bronnen. De definitie van acute zorg/spoedzorg  kan per bron verschillen. Cijfers uit verschillende tabellen kunnen dan ook niet direct met elkaar worden vergeleken. Door gebruik van verschillende bronnen, is het mogelijk dat voor elke bron verschillende methodes zijn gehanteerd om tot de cijfers te komen. Voor de totstandkoming van de cijfers (methodesectie) verwijzen wij naar de betreffende bron onder de tabel. 
De voor trauma gehanteerde definitie van "ongevalpatiënt" luidt als volgt: "patiënten die binnen 48 uur na een ongeval voor de behandeling van hun letsel zijn opgevangen op een SEH-afdeling van een ziekenhuis en direct zijn opgenomen in het ziekenhuis, zijn overgeplaatst naar een ander ziekenhuis (met de intentie opgenomen te worden) of zijn overleden op de SEH." </t>
  </si>
  <si>
    <t>Aantal geregistreerde klinische ongevalpatiënten, ziekenhuizen met een afdeling SEH en inwoners per traumazorg regio, 2019</t>
  </si>
  <si>
    <t>Inwoners</t>
  </si>
  <si>
    <t>Aantal
geregistreerde
ongevalpatiënten
LTR</t>
  </si>
  <si>
    <t>Aantal
ziekenhuizen met
een SEH afdeling</t>
  </si>
  <si>
    <t>Incidentie klinische
ongevalpatiënten
per 10.000
inwoners</t>
  </si>
  <si>
    <t>Acute Zorg Euregio (AZEUR)</t>
  </si>
  <si>
    <t>Traumazorgnetwerk Midden-Nederland (TZMN)</t>
  </si>
  <si>
    <t>SpoedZorgNet (SZN)</t>
  </si>
  <si>
    <t>Netwerk Acute Zorg Limburg (NAZL)</t>
  </si>
  <si>
    <t>Netwerk Acute Zorg regio Zwolle (NAZZ)</t>
  </si>
  <si>
    <t>Acute Zorgregio Oost (AZO)</t>
  </si>
  <si>
    <t>Netwerk Acute Zorg Noordwest (NAZNW)</t>
  </si>
  <si>
    <t>Acute Zorgnetwerk Noord Nederland (AZNN)</t>
  </si>
  <si>
    <t>Traumacentrum West (TCW)</t>
  </si>
  <si>
    <t>Traumacentrum Zuidwest-Nederland (TCZWN)</t>
  </si>
  <si>
    <t>Netwerk Acute Zorg Brabant (NAZB)</t>
  </si>
  <si>
    <t>Totaal Nederland</t>
  </si>
  <si>
    <t>Bron: Landelijke Traumaregistratie 2015 - 2019, LNAZ</t>
  </si>
  <si>
    <t>Aantal multitraumapatiënten (ISS &gt; 15) opgevangen op SEH per ziekenhuis, 2020</t>
  </si>
  <si>
    <t>Ziekenhuis(locatie)</t>
  </si>
  <si>
    <t>Academisch Medisch Centrum</t>
  </si>
  <si>
    <t>Admiraal de Ruyter Ziekenhuis</t>
  </si>
  <si>
    <t>Albert Schweitzer Ziekenhuis</t>
  </si>
  <si>
    <t>Amphia ziekenhuis</t>
  </si>
  <si>
    <t>Antonius Ziekenhuis Sneek</t>
  </si>
  <si>
    <t>BovenIJ Ziekenhuis</t>
  </si>
  <si>
    <t>Bravis ziekenhuis, concern</t>
  </si>
  <si>
    <t>Canisius Wilhelmina Ziekenhuis</t>
  </si>
  <si>
    <t>Deventer Ziekenhuis</t>
  </si>
  <si>
    <t>Diakonessenhuis Utrecht, Zeist, Doorn</t>
  </si>
  <si>
    <t>Elisabeth Tweesteden Ziekenhuis</t>
  </si>
  <si>
    <t>Elkerliek ziekenhuis</t>
  </si>
  <si>
    <t>Erasmus MC</t>
  </si>
  <si>
    <t>Franciscus Concern</t>
  </si>
  <si>
    <t>Groene Hart Ziekenhuis</t>
  </si>
  <si>
    <t xml:space="preserve">Haaglanden Medisch Centrum </t>
  </si>
  <si>
    <t>HagaZiekenhuis</t>
  </si>
  <si>
    <t>Het Flevoziekenhuis</t>
  </si>
  <si>
    <t>IJsselland Ziekenhuis</t>
  </si>
  <si>
    <t>Ikazia Ziekenhuis Rotterdam</t>
  </si>
  <si>
    <t>Interconfessionele Stichting Gezondheidszorg Rivierenland</t>
  </si>
  <si>
    <t>Jeroen Bosch Ziekenhuis</t>
  </si>
  <si>
    <t>Langeland Ziekenhuis</t>
  </si>
  <si>
    <t>LUMC</t>
  </si>
  <si>
    <t>Maasstadziekenhuis</t>
  </si>
  <si>
    <t>Maastricht UMC, Maastricht</t>
  </si>
  <si>
    <t>Maasziekenhuis Pantein</t>
  </si>
  <si>
    <t>Maxima Medisch Centrum</t>
  </si>
  <si>
    <t>Meander Medisch Centrum</t>
  </si>
  <si>
    <t>Medisch Centrum Leeuwarden</t>
  </si>
  <si>
    <t>Medisch Spectrum Twente</t>
  </si>
  <si>
    <t>Noordwest ziekenhuisgroep, concern</t>
  </si>
  <si>
    <t>OLVG Concern</t>
  </si>
  <si>
    <t>Ommelander Ziekenhuis Groningen</t>
  </si>
  <si>
    <t>Radboud UMC</t>
  </si>
  <si>
    <t>Reinier de Graaf Groep</t>
  </si>
  <si>
    <t>Rivas Zorggroep, Beatrixziekenhuis</t>
  </si>
  <si>
    <t>Rode Kruis Ziekenhuis BV</t>
  </si>
  <si>
    <t>Röpcke-Zweers Ziekenhuis</t>
  </si>
  <si>
    <t>Sint Antonius Ziekenhuis, concern</t>
  </si>
  <si>
    <t>Sint Jansgasthuis</t>
  </si>
  <si>
    <t>Spaarne Gasthuis, concern</t>
  </si>
  <si>
    <t>Stichting Algemeen Christelijk Martini Ziekenhuis</t>
  </si>
  <si>
    <t>Alrijne Zorggroep</t>
  </si>
  <si>
    <t>Stichting Catharina Ziekenhuis</t>
  </si>
  <si>
    <t xml:space="preserve">St. Jansdal, locatie Harderwijk </t>
  </si>
  <si>
    <t>St. Jansdal, locatie Lelystad</t>
  </si>
  <si>
    <t>Dijklander Ziekenhuis</t>
  </si>
  <si>
    <t>Stichting Gelre Ziekenhuizen</t>
  </si>
  <si>
    <t>Stichting het van Weel-Bethesda Ziekenhuis, Dirksland</t>
  </si>
  <si>
    <t>Isala concern</t>
  </si>
  <si>
    <t>Stichting Laurentius Ziekenhuis Roermond</t>
  </si>
  <si>
    <t>Stichting Slingeland Ziekenhuis</t>
  </si>
  <si>
    <t>St. Anna Ziekenhuis</t>
  </si>
  <si>
    <t>Streekziekenhuis Koningin Beatrix Winterswijk</t>
  </si>
  <si>
    <t>Tergooi Hilversum</t>
  </si>
  <si>
    <t>Treant Zorggroep, concern</t>
  </si>
  <si>
    <t>UMC Groningen</t>
  </si>
  <si>
    <t>UMC Utrecht</t>
  </si>
  <si>
    <t>VieCuri Medisch centrum voor NoordLimburg</t>
  </si>
  <si>
    <t>VU medisch centrum</t>
  </si>
  <si>
    <t>Wilhelmina Ziekenhuis Assen</t>
  </si>
  <si>
    <t>Zaans Medisch Centrum</t>
  </si>
  <si>
    <t>Ziekenhuis Amstelland</t>
  </si>
  <si>
    <t>Ziekenhuis Bernhoven</t>
  </si>
  <si>
    <t>Ziekenhuis Gelderse Vallei</t>
  </si>
  <si>
    <t>Ziekenhuis Nij Smellinghe</t>
  </si>
  <si>
    <t>Ziekenhuis Rijnstate</t>
  </si>
  <si>
    <t>Ziekenhuis Tjongerschans BV</t>
  </si>
  <si>
    <t>Ziekenhuisgroep Twente</t>
  </si>
  <si>
    <t>ZorgSaam Ziekenhuis</t>
  </si>
  <si>
    <t>Zuyderland Medisch Centrum</t>
  </si>
  <si>
    <t>Bron: Transparantiekalender MSZ 2021</t>
  </si>
  <si>
    <t>Spreiding zwaargewonde (ISS≥16*) patiënten tussen traumacentra en regionale ziekenhuizen, 2015-2019</t>
  </si>
  <si>
    <t>Spreiding ziekenhuizen</t>
  </si>
  <si>
    <t>20152</t>
  </si>
  <si>
    <t>20162</t>
  </si>
  <si>
    <t>20172</t>
  </si>
  <si>
    <t>20182</t>
  </si>
  <si>
    <t>20192</t>
  </si>
  <si>
    <t>n</t>
  </si>
  <si>
    <t>%</t>
  </si>
  <si>
    <t>Traumacentra</t>
  </si>
  <si>
    <t>66</t>
  </si>
  <si>
    <t>69</t>
  </si>
  <si>
    <t>68</t>
  </si>
  <si>
    <t>70</t>
  </si>
  <si>
    <t>Regionale ziekenhuizen</t>
  </si>
  <si>
    <t>34</t>
  </si>
  <si>
    <t>31</t>
  </si>
  <si>
    <t>32</t>
  </si>
  <si>
    <t>30</t>
  </si>
  <si>
    <t>100</t>
  </si>
  <si>
    <t>* Injury Severity Score geeft de totale letselernst per patiënt weer. Dit is een score tussen de 1 en 75, hoe hoger de score des te ernstiger de patiënt gewond is en hoe hoger het risico op overlijden. Een ISS van 16+ wordt over het algemeen gezien als een ernstig gewonde patiënt (multitrauma).</t>
  </si>
  <si>
    <t>Trend in leeftijd ongevalpatiënten, 2015-2019</t>
  </si>
  <si>
    <t>Kolom1</t>
  </si>
  <si>
    <t>Totaal ongevalpatiënten</t>
  </si>
  <si>
    <t>Leeftijd bekend</t>
  </si>
  <si>
    <t>Percentage leeftijd bekend</t>
  </si>
  <si>
    <t>Gem +- SD leeftijd</t>
  </si>
  <si>
    <t>55 - 30</t>
  </si>
  <si>
    <t>56 - 30</t>
  </si>
  <si>
    <t>Mediaan leeftijd</t>
  </si>
  <si>
    <t xml:space="preserve">Eerste - derde kwartiel </t>
  </si>
  <si>
    <t>28 - 81</t>
  </si>
  <si>
    <t>27 - 81</t>
  </si>
  <si>
    <t>29 - 81</t>
  </si>
  <si>
    <t>31 - 82</t>
  </si>
  <si>
    <t>Range (min-max) leeftijd</t>
  </si>
  <si>
    <t xml:space="preserve">0 - 115 </t>
  </si>
  <si>
    <t>0 - 116</t>
  </si>
  <si>
    <t>0 - 109</t>
  </si>
  <si>
    <t>0 - 108</t>
  </si>
  <si>
    <t>Trend in tijdstip aankomst op SEH ongevalpatiënten, 2015-2019</t>
  </si>
  <si>
    <t>Ochtend (08:00 - 12:00)</t>
  </si>
  <si>
    <t>Middag (12:00 - 17:00)</t>
  </si>
  <si>
    <t>Avond (17:00 - 00:00)</t>
  </si>
  <si>
    <t>Nacht (00:00 - 08:00)</t>
  </si>
  <si>
    <t>Trend in tijdstip ongeval, 2015-2019</t>
  </si>
  <si>
    <t>13</t>
  </si>
  <si>
    <t>14</t>
  </si>
  <si>
    <t>15</t>
  </si>
  <si>
    <t>22</t>
  </si>
  <si>
    <t>23</t>
  </si>
  <si>
    <t>25</t>
  </si>
  <si>
    <t>26</t>
  </si>
  <si>
    <t>21</t>
  </si>
  <si>
    <t>9</t>
  </si>
  <si>
    <t>10</t>
  </si>
  <si>
    <t>11</t>
  </si>
  <si>
    <t>35</t>
  </si>
  <si>
    <t>33</t>
  </si>
  <si>
    <t>28</t>
  </si>
  <si>
    <t>Lichamelijke toestand (ASA klasse) prehospitaal van ongevalpatiënen, 2015-2019</t>
  </si>
  <si>
    <t>ASA klasse</t>
  </si>
  <si>
    <t>ASA 1 - Normaal gezonde patiënt</t>
  </si>
  <si>
    <t>38</t>
  </si>
  <si>
    <t>37</t>
  </si>
  <si>
    <t>ASA 2 - Patiënt met lichte systemische
aandoening, goed onder controle</t>
  </si>
  <si>
    <t>ASA 3 - Patiënt met een ernstige
systemische aandoening, die beperkt
in normale activiteiten</t>
  </si>
  <si>
    <t>16</t>
  </si>
  <si>
    <t>19</t>
  </si>
  <si>
    <t>ASA 4 - Patiënt met zeer ernstige
systemische aandoening, die een
constante bedreiging vormt voor het
leven</t>
  </si>
  <si>
    <t>2</t>
  </si>
  <si>
    <t>558</t>
  </si>
  <si>
    <t>1</t>
  </si>
  <si>
    <t>669</t>
  </si>
  <si>
    <t>710</t>
  </si>
  <si>
    <t>815</t>
  </si>
  <si>
    <t>ASA 5 - Stervende patiënt, overleving
&gt;24 h onwaarschijnlijk, met of zonder
ingreep</t>
  </si>
  <si>
    <t>111</t>
  </si>
  <si>
    <t>0</t>
  </si>
  <si>
    <t>6</t>
  </si>
  <si>
    <t>12</t>
  </si>
  <si>
    <t>ISS*categorieën van ongevalpatiënten, 2015-2019</t>
  </si>
  <si>
    <t>ISS categorieën</t>
  </si>
  <si>
    <t>1-3</t>
  </si>
  <si>
    <t>27</t>
  </si>
  <si>
    <t>24</t>
  </si>
  <si>
    <t>4-8</t>
  </si>
  <si>
    <t>9-15</t>
  </si>
  <si>
    <t>36</t>
  </si>
  <si>
    <t>39</t>
  </si>
  <si>
    <t>16-24</t>
  </si>
  <si>
    <t>3</t>
  </si>
  <si>
    <t>4</t>
  </si>
  <si>
    <t>25-49</t>
  </si>
  <si>
    <t>50-66</t>
  </si>
  <si>
    <t>60</t>
  </si>
  <si>
    <t>71</t>
  </si>
  <si>
    <t>80</t>
  </si>
  <si>
    <t>104</t>
  </si>
  <si>
    <t>75</t>
  </si>
  <si>
    <t>41</t>
  </si>
  <si>
    <t>58</t>
  </si>
  <si>
    <t>51</t>
  </si>
  <si>
    <t>57</t>
  </si>
  <si>
    <t>814</t>
  </si>
  <si>
    <t>991</t>
  </si>
  <si>
    <t>364</t>
  </si>
  <si>
    <t>196</t>
  </si>
  <si>
    <t>85</t>
  </si>
  <si>
    <t>* Injury Severity Score geeft de totale letselernst per patiënt weer. Dit is een score tussen de 1 en 75, hoe hoger de score des te ernstiger de patiënt gewond is en hoe hoger het risico op overlijden. Een ISS van ≥16 wordt over het algemeen gezien als een ernstig gewonde patiënt (multitrauma).</t>
  </si>
  <si>
    <t>Herkomst ongevalpatiënten, 2015-2019</t>
  </si>
  <si>
    <t>Herkomst</t>
  </si>
  <si>
    <t>Huisarts/HAP</t>
  </si>
  <si>
    <t>17</t>
  </si>
  <si>
    <t>Plaats ongeval</t>
  </si>
  <si>
    <t>62</t>
  </si>
  <si>
    <t>65</t>
  </si>
  <si>
    <t>67</t>
  </si>
  <si>
    <t>5</t>
  </si>
  <si>
    <t>Overige zorginstelling</t>
  </si>
  <si>
    <t>612</t>
  </si>
  <si>
    <t>704</t>
  </si>
  <si>
    <t>698</t>
  </si>
  <si>
    <t>906</t>
  </si>
  <si>
    <t>731</t>
  </si>
  <si>
    <t>Buitenlands ziekenhuis</t>
  </si>
  <si>
    <t>81</t>
  </si>
  <si>
    <t>73</t>
  </si>
  <si>
    <t>Niet van toepassing</t>
  </si>
  <si>
    <t>7</t>
  </si>
  <si>
    <t>Verwijzer ongevalpatiënten, 2015-2019</t>
  </si>
  <si>
    <t>Verwijzer</t>
  </si>
  <si>
    <t>Eigen initiatief</t>
  </si>
  <si>
    <t>8</t>
  </si>
  <si>
    <t>Ambulance</t>
  </si>
  <si>
    <t>48</t>
  </si>
  <si>
    <t>53</t>
  </si>
  <si>
    <t>54</t>
  </si>
  <si>
    <t>55</t>
  </si>
  <si>
    <t>29</t>
  </si>
  <si>
    <t>Polikliniek</t>
  </si>
  <si>
    <t>927</t>
  </si>
  <si>
    <t>660</t>
  </si>
  <si>
    <t>457</t>
  </si>
  <si>
    <t>656</t>
  </si>
  <si>
    <t>718</t>
  </si>
  <si>
    <t>861</t>
  </si>
  <si>
    <t>743</t>
  </si>
  <si>
    <t>592</t>
  </si>
  <si>
    <t>Uitstroom na SEH van ongevalpatiënten, 2015-2019</t>
  </si>
  <si>
    <t>Uitstroom</t>
  </si>
  <si>
    <t>Verpleegafdeling</t>
  </si>
  <si>
    <t>86</t>
  </si>
  <si>
    <t>89</t>
  </si>
  <si>
    <t>88</t>
  </si>
  <si>
    <t>IC/HC/MC</t>
  </si>
  <si>
    <t>OK</t>
  </si>
  <si>
    <t>176</t>
  </si>
  <si>
    <t>259</t>
  </si>
  <si>
    <t>173</t>
  </si>
  <si>
    <t>235</t>
  </si>
  <si>
    <t>806</t>
  </si>
  <si>
    <t>Ontslagbestemming na ziekenhuisopnamen ivm ongeval na opname via de SEH, 2015-2019</t>
  </si>
  <si>
    <t>Ontslagbestemming</t>
  </si>
  <si>
    <t>Eigen (zelfstandige) woonomgeving</t>
  </si>
  <si>
    <t>Verzorgingshuis</t>
  </si>
  <si>
    <t>Verpleeghuis</t>
  </si>
  <si>
    <t>Revalidatie instelling</t>
  </si>
  <si>
    <t>78</t>
  </si>
  <si>
    <t>109</t>
  </si>
  <si>
    <t>127</t>
  </si>
  <si>
    <t>193</t>
  </si>
  <si>
    <t>Andere instelling</t>
  </si>
  <si>
    <t>Tegen advies weggegaan</t>
  </si>
  <si>
    <t>179</t>
  </si>
  <si>
    <t>148</t>
  </si>
  <si>
    <t>167</t>
  </si>
  <si>
    <t>183</t>
  </si>
  <si>
    <t>190</t>
  </si>
  <si>
    <t>In instelling overleden</t>
  </si>
  <si>
    <t>Duur tot 1e CT ongevalpatiënten alle ziekenhuizen, 2015-2019</t>
  </si>
  <si>
    <t>Duur tot 1e CT</t>
  </si>
  <si>
    <t>1-30 min</t>
  </si>
  <si>
    <t>31-60 min</t>
  </si>
  <si>
    <t>853</t>
  </si>
  <si>
    <t>20</t>
  </si>
  <si>
    <t>1-1,5 uur</t>
  </si>
  <si>
    <t>336</t>
  </si>
  <si>
    <t>391</t>
  </si>
  <si>
    <t>423</t>
  </si>
  <si>
    <t>414</t>
  </si>
  <si>
    <t>440</t>
  </si>
  <si>
    <t>1,5-2 uur</t>
  </si>
  <si>
    <t>146</t>
  </si>
  <si>
    <t>171</t>
  </si>
  <si>
    <t>201</t>
  </si>
  <si>
    <t>208</t>
  </si>
  <si>
    <t>182</t>
  </si>
  <si>
    <t>2-3 uur</t>
  </si>
  <si>
    <t>129</t>
  </si>
  <si>
    <t>136</t>
  </si>
  <si>
    <t>224</t>
  </si>
  <si>
    <t>140</t>
  </si>
  <si>
    <t>3-4 uur</t>
  </si>
  <si>
    <t>52</t>
  </si>
  <si>
    <t>63</t>
  </si>
  <si>
    <t>56</t>
  </si>
  <si>
    <t>4-24 uur</t>
  </si>
  <si>
    <t>90</t>
  </si>
  <si>
    <t>92</t>
  </si>
  <si>
    <t>981</t>
  </si>
  <si>
    <t>Duur tot 1e CT ongevalpatiënten traumacentra, 2015-2019</t>
  </si>
  <si>
    <t>43</t>
  </si>
  <si>
    <t>42</t>
  </si>
  <si>
    <t>946</t>
  </si>
  <si>
    <t>46</t>
  </si>
  <si>
    <t>632</t>
  </si>
  <si>
    <t>784</t>
  </si>
  <si>
    <t>652</t>
  </si>
  <si>
    <t>774</t>
  </si>
  <si>
    <t>725</t>
  </si>
  <si>
    <t>281</t>
  </si>
  <si>
    <t>256</t>
  </si>
  <si>
    <t>223</t>
  </si>
  <si>
    <t>79</t>
  </si>
  <si>
    <t>122</t>
  </si>
  <si>
    <t>112</t>
  </si>
  <si>
    <t>93</t>
  </si>
  <si>
    <t>151</t>
  </si>
  <si>
    <t>156</t>
  </si>
  <si>
    <t>47</t>
  </si>
  <si>
    <t>569</t>
  </si>
  <si>
    <t>528</t>
  </si>
  <si>
    <t>803</t>
  </si>
  <si>
    <t>578</t>
  </si>
  <si>
    <t>18</t>
  </si>
  <si>
    <t>573</t>
  </si>
  <si>
    <t>Aantal dagen ziekenhuisopnamen na ongeval, 2015-2019</t>
  </si>
  <si>
    <t>Aantal dagen</t>
  </si>
  <si>
    <t>1 dag</t>
  </si>
  <si>
    <t>2 dagen</t>
  </si>
  <si>
    <t>3-7 dagen</t>
  </si>
  <si>
    <t>8-14 dagen</t>
  </si>
  <si>
    <t>15-21 dagen</t>
  </si>
  <si>
    <t>&gt; 21 dagen</t>
  </si>
  <si>
    <t>288</t>
  </si>
  <si>
    <t>441</t>
  </si>
  <si>
    <t>340</t>
  </si>
  <si>
    <t>261</t>
  </si>
  <si>
    <t>Verblijfsduur SEH ongevalpatiënten, 2015-2019</t>
  </si>
  <si>
    <t>801</t>
  </si>
  <si>
    <t>799</t>
  </si>
  <si>
    <t>715</t>
  </si>
  <si>
    <t>1-2 uur</t>
  </si>
  <si>
    <t>Verblijfsduur SEH ernstig gewonde ongevalpatiënten, 2015-2019</t>
  </si>
  <si>
    <t>87</t>
  </si>
  <si>
    <t>97</t>
  </si>
  <si>
    <t>248</t>
  </si>
  <si>
    <t>249</t>
  </si>
  <si>
    <t>225</t>
  </si>
  <si>
    <t>266</t>
  </si>
  <si>
    <t>883</t>
  </si>
  <si>
    <t>919</t>
  </si>
  <si>
    <t>988</t>
  </si>
  <si>
    <t>965</t>
  </si>
  <si>
    <t>986</t>
  </si>
  <si>
    <t>998</t>
  </si>
  <si>
    <t>734</t>
  </si>
  <si>
    <t>766</t>
  </si>
  <si>
    <t>862</t>
  </si>
  <si>
    <t>817</t>
  </si>
  <si>
    <t>957</t>
  </si>
  <si>
    <t>243</t>
  </si>
  <si>
    <t>204</t>
  </si>
  <si>
    <t>153</t>
  </si>
  <si>
    <t>139</t>
  </si>
  <si>
    <t>94</t>
  </si>
  <si>
    <t>Trauma: inzet MMT, 2015-2019</t>
  </si>
  <si>
    <t>Inzet MMT</t>
  </si>
  <si>
    <t>Geen inzet MMT</t>
  </si>
  <si>
    <t>91</t>
  </si>
  <si>
    <t>Overzicht data huisartsenzorg en huisartsenposten (HAP)</t>
  </si>
  <si>
    <t>Totaal aantal contacten met de HAP, 2010-2020</t>
  </si>
  <si>
    <t>Contact</t>
  </si>
  <si>
    <t>Consult</t>
  </si>
  <si>
    <t>Telefonisch consult</t>
  </si>
  <si>
    <t>Visite</t>
  </si>
  <si>
    <t>Totaal verrichtingen</t>
  </si>
  <si>
    <t>Bron: Benchmarkbulletin huisartsenposten, InEen 2021 (en oudere bulletins)</t>
  </si>
  <si>
    <t>Indexcijfers aantal (telefonische) consulten en visites anw huisarts, 2015-2019</t>
  </si>
  <si>
    <t>Telefonisch</t>
  </si>
  <si>
    <t>Totaal consulteenheden</t>
  </si>
  <si>
    <t>Gemiddeld aantal contacten met de HAP per 1.000 inwoners, 2005-2020</t>
  </si>
  <si>
    <t>Jaar</t>
  </si>
  <si>
    <t>2005</t>
  </si>
  <si>
    <t>Consulten</t>
  </si>
  <si>
    <t>Visites</t>
  </si>
  <si>
    <t>Telefonische consulten</t>
  </si>
  <si>
    <t>* Door de COVID-19-pandemie zijn de cijfers in 2020 minder betrouwbaar (en vergelijkbaar) dan in voorgaande jaren</t>
  </si>
  <si>
    <t>Schatting van het aantal spoedconsulten tijdens kantooruren in huisartsenpraktijken, 2016</t>
  </si>
  <si>
    <t>Aantal per jaar</t>
  </si>
  <si>
    <t>2,9 miljoen</t>
  </si>
  <si>
    <t>Aantal per 1.000 inw. per jaar</t>
  </si>
  <si>
    <t>Percentage van alle patiëntcontacten</t>
  </si>
  <si>
    <t>Bron: FAME-net (Maas J van der, Rutten M, Smits M, Boven K van, Giesen P. Spoedzorg in de huisartsenpraktijk. Huisarts Wet 2018; 61 (2): 36-43. DOI:10.1007/s12445-018-0003-9)</t>
  </si>
  <si>
    <t>Totaal aantal patiënten naar leeftijd op de HAP, 2014-2019^</t>
  </si>
  <si>
    <t>Aantal contacten met HAP per 1.000 inwoners naar leeftijd, 2019</t>
  </si>
  <si>
    <t>Totaal aantal contacten</t>
  </si>
  <si>
    <t>5-17</t>
  </si>
  <si>
    <t>18-44</t>
  </si>
  <si>
    <t>75-84</t>
  </si>
  <si>
    <t>&gt;=85</t>
  </si>
  <si>
    <t>Bron: Nivel zorgregistraties eerstelijn, via VZinfo.nl (https://vzinfo.nl/acute-zorg/gebruik/hap), 2021</t>
  </si>
  <si>
    <t>Aantal contacten per 1.000 inwoners met de HAP naar type consult, 2015-2019</t>
  </si>
  <si>
    <t>Totaal aantal contacten:</t>
  </si>
  <si>
    <t xml:space="preserve">Mannen </t>
  </si>
  <si>
    <t xml:space="preserve">Vrouwen </t>
  </si>
  <si>
    <t xml:space="preserve">Totaal </t>
  </si>
  <si>
    <t>Consulten:</t>
  </si>
  <si>
    <t>Telefonische contacten:</t>
  </si>
  <si>
    <t>Visites:</t>
  </si>
  <si>
    <t>Bron: Zorg op de huisartsenpost, Nivel zorgregistraties eerstelijn 2020</t>
  </si>
  <si>
    <t>Gemiddelde aantal contacten met HAP naar orgaanstelsel, 2019</t>
  </si>
  <si>
    <t>Als percentage van het totaal aantal deelcontacten*</t>
  </si>
  <si>
    <t>Bewegingsapparaat</t>
  </si>
  <si>
    <t>Huid/onderhuids</t>
  </si>
  <si>
    <t>Algemeen</t>
  </si>
  <si>
    <t>Maagdarm</t>
  </si>
  <si>
    <t>Ademhalingsorganen</t>
  </si>
  <si>
    <t>Urinewegen</t>
  </si>
  <si>
    <t>Hartvaat</t>
  </si>
  <si>
    <t>Zenuwstelsel</t>
  </si>
  <si>
    <t>Oog</t>
  </si>
  <si>
    <t>Oor</t>
  </si>
  <si>
    <t>Psychische problemen</t>
  </si>
  <si>
    <t>Endocrien</t>
  </si>
  <si>
    <t>Geslachtsorganen vrouw</t>
  </si>
  <si>
    <t>Geslachtsorganen man</t>
  </si>
  <si>
    <t>Zwangerschap</t>
  </si>
  <si>
    <t>Bloed</t>
  </si>
  <si>
    <t>Sociale problemen</t>
  </si>
  <si>
    <t>*deelcontact: één contact kan één of meerdere deelcontacten omvatten. Een deelcontact heeft betrekking op één gezondheidsprobleem binnen één contact. Indien een patiënt in een contact meerdere gezondheidsproblemen aan de orde stelt, bestaat dit contact uit evenveel deelcontacten.</t>
  </si>
  <si>
    <t>Gemiddeld aantal contacten met de huisartsenpost naar diagnose per 1000 inwoners, 2015-2019</t>
  </si>
  <si>
    <t>Klacht</t>
  </si>
  <si>
    <t>Acute klachten</t>
  </si>
  <si>
    <t>Infecties</t>
  </si>
  <si>
    <t>Traumata</t>
  </si>
  <si>
    <t>Somatische klachten en aandoeningen</t>
  </si>
  <si>
    <t>Psychische en sociale symptomen: algemeen</t>
  </si>
  <si>
    <t>Psychische en sociale symptomen: angst voor ziekte</t>
  </si>
  <si>
    <t>Afwijkende (lab)uitslagen</t>
  </si>
  <si>
    <t>Gevolgen/bijwerkingen</t>
  </si>
  <si>
    <t>Sterfte/sterfte-gerelateerd</t>
  </si>
  <si>
    <t>Geen ziekte</t>
  </si>
  <si>
    <t>Langdurige reversibele aandoeningen</t>
  </si>
  <si>
    <t>Neoplasmata: benigne en niet-gespecificeerd</t>
  </si>
  <si>
    <t>Anticonceptie</t>
  </si>
  <si>
    <t>Psychisch: verslaving</t>
  </si>
  <si>
    <t>Psychisch: kinderen</t>
  </si>
  <si>
    <t>Psychisch: overig</t>
  </si>
  <si>
    <t>Overig langdurig reversibel</t>
  </si>
  <si>
    <t>Chronische irreversibele aandoeningen</t>
  </si>
  <si>
    <t>Aangeboren afwijkingen</t>
  </si>
  <si>
    <t>Handicaps</t>
  </si>
  <si>
    <t>Neoplasmata: maligne</t>
  </si>
  <si>
    <t>Andere chronische irreversibele aandoeningen</t>
  </si>
  <si>
    <t>Frequentie diagnosen* naar contactsoort, 2019</t>
  </si>
  <si>
    <t>Scheurwond/snijwond</t>
  </si>
  <si>
    <t>Andere gelokaliseerde buikpijn</t>
  </si>
  <si>
    <t>Acute infectie bovenste luchtwegen</t>
  </si>
  <si>
    <t>Cystitis/urineweginfectie</t>
  </si>
  <si>
    <t>Koorts </t>
  </si>
  <si>
    <t>Bezorgdheid over (bij)werking geneesmiddel</t>
  </si>
  <si>
    <t>Koorts</t>
  </si>
  <si>
    <t>Diabetes mellitus</t>
  </si>
  <si>
    <t>Borstkas symptomen/klachten</t>
  </si>
  <si>
    <t>Oorpijn</t>
  </si>
  <si>
    <t>Dood/overlijden</t>
  </si>
  <si>
    <t>Pneumonie</t>
  </si>
  <si>
    <t>Dyspnoe/benauwdheid (luchtwegen)</t>
  </si>
  <si>
    <t>Emfyseem/COPDChronic obstructive pulmonary disease (Chronische obstructieve longziekten)</t>
  </si>
  <si>
    <t>* De diagnosen geven voor een deel de door patiënten gepresenteerde klachten weer en niet altijd de definitieve diagnosen, omdat soms nog nader onderzoek nodig is (bijvoorbeeld radiologisch onderzoek).</t>
  </si>
  <si>
    <t>Gestelde diagnosen bij spoedconsulten (U1-U3) in huisartsenpraktijk tijdens kantoortijden (als percentage van alle spoedconsulten), 2016</t>
  </si>
  <si>
    <t>Orgaanstelsel</t>
  </si>
  <si>
    <t>Ademhalingsorganen*</t>
  </si>
  <si>
    <t>Maag en darm</t>
  </si>
  <si>
    <t>Hartvaatstelsel</t>
  </si>
  <si>
    <t>Huid</t>
  </si>
  <si>
    <t>Urinewegen en geslachtsorganen</t>
  </si>
  <si>
    <t>*de registratieweek was in het najaar, met relatief veel luchtwegklachten</t>
  </si>
  <si>
    <t>Urgentie op de huisartsenpost naar type contact (% van de contacten), 2012-2020</t>
  </si>
  <si>
    <t>Type contact en urgentie</t>
  </si>
  <si>
    <t>* 2020</t>
  </si>
  <si>
    <t>Contacten totaal</t>
  </si>
  <si>
    <t>Hoge urgentie (U0, U1, U2)</t>
  </si>
  <si>
    <t>Midden urgentie (U3)</t>
  </si>
  <si>
    <t>Lage urgentie (U4, U5)</t>
  </si>
  <si>
    <t>Consulten op de post</t>
  </si>
  <si>
    <t>Bron: Benchmarkbulletin huisartsenposten en gegevens verkregen op verzoek, InEen 2022 (en eerdere bulletins)</t>
  </si>
  <si>
    <t>Urgentie op de huisartsenpost (% van contacten), 2015-2019</t>
  </si>
  <si>
    <t>Urgentie</t>
  </si>
  <si>
    <t>U0: reanimatie</t>
  </si>
  <si>
    <t>U1: onmiddelijk zien (levensbedreigend)</t>
  </si>
  <si>
    <t>U2: zo snel mogelijk zien (spoed)</t>
  </si>
  <si>
    <t>U3: binnen enkele uren zien (dringend)</t>
  </si>
  <si>
    <t>U4: binnen etmaal zien (routine)</t>
  </si>
  <si>
    <t>U5: volgende werkdag zien (advies)</t>
  </si>
  <si>
    <t>Urgentie van spoedconsulten (U1-U3) in huisartsenpraktijk tijdens kantoortijden (als percentage van alle consulten), 2016</t>
  </si>
  <si>
    <t>Oordeel van huisartsen achteraf over de urgentie van consulten* op de HAP, 2013</t>
  </si>
  <si>
    <t>Oordeel</t>
  </si>
  <si>
    <t>Medisch noodzakelijk</t>
  </si>
  <si>
    <t>Medisch niet noodzakelijk</t>
  </si>
  <si>
    <t>Invoelbaar**</t>
  </si>
  <si>
    <t>Niet invoelbaar</t>
  </si>
  <si>
    <t>*302 consulten U3-U5 op een huisartsenpost in Amersfoort</t>
  </si>
  <si>
    <t>**bijv. vanwege pijn, ongerustheid, communicatieproblemen tussen triagist en patiënt</t>
  </si>
  <si>
    <t>Bron: Mout P, Giesen P, Müskens R, Smits M. Meeste consulten op hap medisch noodzakelijk. Med Contact 2014 (30 mei): 1102-4.</t>
  </si>
  <si>
    <t xml:space="preserve">Patiënteninstroom acute zorg via de huisarts (naar SEH) 2019, 2020 </t>
  </si>
  <si>
    <t>Huisarts kantoortijden</t>
  </si>
  <si>
    <t>Aantal patienten (in miljoen)</t>
  </si>
  <si>
    <t>Aantal patiënten met spoed (in miljoen)</t>
  </si>
  <si>
    <t>Aantal patiënten naar SEH (in miljoen)</t>
  </si>
  <si>
    <t>Huisarts buiten kantoortijden</t>
  </si>
  <si>
    <t>Bron: Update acute zorg 2016-2020, NZa 2022</t>
  </si>
  <si>
    <t>Gespreksduur inkomende gesprekken en consultduur in de spreekkamer bij huisartsenpost, 2016-2020</t>
  </si>
  <si>
    <t xml:space="preserve">Gemiddelde gespreksduur </t>
  </si>
  <si>
    <t>5 min 40 sec</t>
  </si>
  <si>
    <t>5 min. 50 sec</t>
  </si>
  <si>
    <t>5 min 56 sec</t>
  </si>
  <si>
    <t>6 min 03 sec</t>
  </si>
  <si>
    <t>6 min 39 sec</t>
  </si>
  <si>
    <t>Gemiddelde consultduur</t>
  </si>
  <si>
    <t>niet gemeten</t>
  </si>
  <si>
    <t>13 min 49 sec</t>
  </si>
  <si>
    <t>14 min 22 sec</t>
  </si>
  <si>
    <t>14 min 20 sec</t>
  </si>
  <si>
    <t>14 min 59 sec</t>
  </si>
  <si>
    <t>Bron: Benchmarkbulletin huisartsenposten, InEen 2021 (en eerdere bulletins)</t>
  </si>
  <si>
    <t>Aantal werkzame huisartsen*, 2000-2019</t>
  </si>
  <si>
    <t>Zelfstandig gevestigd</t>
  </si>
  <si>
    <t>HIDHA/Vaste waarnemers</t>
  </si>
  <si>
    <t>Wisselende waarnemers</t>
  </si>
  <si>
    <t>Totaal werkzame huisartsen</t>
  </si>
  <si>
    <t>Totaal inwoners^</t>
  </si>
  <si>
    <t xml:space="preserve">Aantal huisartsen per 100.000 inwoners' </t>
  </si>
  <si>
    <t>*betreft alle huisartsen en niet alleen voor HAP.</t>
  </si>
  <si>
    <t xml:space="preserve">Bron: Nivel beroepenregistatie en monitor (via StaatVenZ.nl) &amp; ^CBS Statline, 'bewerkt door RIVM </t>
  </si>
  <si>
    <t>Formatie huisartsenposten, 2016-2020</t>
  </si>
  <si>
    <t>Indicator*</t>
  </si>
  <si>
    <t>**2020</t>
  </si>
  <si>
    <t>Aantal personen direct personeel</t>
  </si>
  <si>
    <t>Aantal fte direct personeel</t>
  </si>
  <si>
    <t>Instroom direct personeel (aantal)</t>
  </si>
  <si>
    <t>Uitstroom direct personeel (aantal)</t>
  </si>
  <si>
    <t>Aantal triagisten met diploma</t>
  </si>
  <si>
    <t>Aantal triagisten zonder diploma</t>
  </si>
  <si>
    <t>Aantal triagisten in opleiding</t>
  </si>
  <si>
    <t>Aantal geneeskundestudenten dat trieert</t>
  </si>
  <si>
    <t xml:space="preserve">* Direct personeel: wordt in het primaire proces ingezet en heeft telefonisch of persoonlijk patiëntencontact. Deze personen zijn in dienst of ingehuurd, inclusief 0-uren contracten. Bijv. triagisten, spreekuurondersteuners huisartsenzorg, verpleegkundig specialisten (exclusief huisartsen). </t>
  </si>
  <si>
    <t>** Door de COVID-19-pandemie zijn de cijfers in 2020 minder betrouwbaar (en vergelijkbaar) dan in voorgaande jaren</t>
  </si>
  <si>
    <t>Bron: InEen, gegevens verkregen op verzoek, april 2022</t>
  </si>
  <si>
    <t>Gerealiseerde instroom opleiding en totale opleidingscapaciteit huisartsen, 2009-2018*</t>
  </si>
  <si>
    <t>Advies capaciteitsorgaan</t>
  </si>
  <si>
    <t>Besluit VWS</t>
  </si>
  <si>
    <t>Instroom (aantal aios per jaar dat gestart is met de opleiding)</t>
  </si>
  <si>
    <t>Totaal aios (aantal aios uit de opleidingen dat in één jaar tegelijkertijd ingeschreven staat)</t>
  </si>
  <si>
    <t>Bron: Capaciteitsplan 2021-2024 Deelrapport 2 Huisartsgeneeskunde, Capaciteitsorgaan 2019</t>
  </si>
  <si>
    <t xml:space="preserve">Aantal vacatures per 100 artsen (vacaturegraad in %)* </t>
  </si>
  <si>
    <t>Bron: Arbeidsmarktmonitor, capaciteitsorgaan 2021</t>
  </si>
  <si>
    <t>Aantal huisartsenposten naar openingstijden, 2014-2021</t>
  </si>
  <si>
    <t>Soort HAP</t>
  </si>
  <si>
    <t>HAP alle ANW-uren + SEH 24/7</t>
  </si>
  <si>
    <t>HAP alle ANW-uren + ziekenhuis (zonder SEH 24/7)</t>
  </si>
  <si>
    <t>HAP alle ANW-uren</t>
  </si>
  <si>
    <t>Totaal HAP alle ANW-uren open</t>
  </si>
  <si>
    <t>HAP niet alle ANW-uren + SEH 24/7</t>
  </si>
  <si>
    <t>HAP niet alle ANW-uren + ziekenhuis (zonder SEH 24/7)</t>
  </si>
  <si>
    <t>HAP niet alle ANW-uren</t>
  </si>
  <si>
    <t>Totaal HAP niet alle ANW-uren open</t>
  </si>
  <si>
    <t>Totaal HAP locaties</t>
  </si>
  <si>
    <t>Bron: Benchmark huisartsenposten, InEen, 2021 (en eerdere bulletins); bewerkt door RIVM (via https://www.vzinfo.nl/acute-zorg/regionaal/hap)</t>
  </si>
  <si>
    <t>Toegang tot diagnostiek door alle 117 HAP's, 2014*</t>
  </si>
  <si>
    <t>Diagnostiek</t>
  </si>
  <si>
    <t>Spleetlamp</t>
  </si>
  <si>
    <t>Electrocardiografie (ECG)</t>
  </si>
  <si>
    <t>Conventionele radiografie</t>
  </si>
  <si>
    <t>Ultrasonografie</t>
  </si>
  <si>
    <t>Laboratoriumtesten</t>
  </si>
  <si>
    <t>37-65</t>
  </si>
  <si>
    <t>Urineculturen</t>
  </si>
  <si>
    <t>Urinesediment</t>
  </si>
  <si>
    <t>Bloedtest (volledig bloedbeeld, lever- en nierfunctie)</t>
  </si>
  <si>
    <t>Point-of-care testen</t>
  </si>
  <si>
    <t>0-100</t>
  </si>
  <si>
    <t>Glucose</t>
  </si>
  <si>
    <t>Urine dipstick</t>
  </si>
  <si>
    <t>Zwangerschapstest</t>
  </si>
  <si>
    <t>Haemoglobuline</t>
  </si>
  <si>
    <t>C-reactief proteïne (ontstekingen)</t>
  </si>
  <si>
    <t>Dip slide (urineweginfectie)</t>
  </si>
  <si>
    <t>D-dimeren (bloedstolsel in het diep veneuze systeem)</t>
  </si>
  <si>
    <t>Troponine (hartinfarct)</t>
  </si>
  <si>
    <t>*Directe toegang voor huisartsen op een HAP tot uitgebreide diagnostiek, kan verwijzingen naar een SEH voorkómen. Voor röntgendiagnostiek bleek dat uit dossieronderzoek op zes HAP's (Rutten &amp; Giesen, 2018).</t>
  </si>
  <si>
    <t>Bron: Schols et al., 2016 (Schols AMR, Stevens F, Zeijen CGIP, Dinant GJ, Vugt C van, Cals JWL . Access to diagnostic tests during GP out-of-hours care: A cross-sectional study of all GP out-of-hours services in the Netherlands. Eur J Gen Pract 2016; 22 (3): 176-81.)</t>
  </si>
  <si>
    <t>Rutten M, Giesen P. Toegang tot röntgendiagnostiek op de huisartsenpost. Huisarts Wet 2018 (mei); 61: 29-32.</t>
  </si>
  <si>
    <t>Overzicht data ambulancezorg</t>
  </si>
  <si>
    <t>Aantal inzetten ambulancezorg, 2016 - 2020</t>
  </si>
  <si>
    <t>Soort inzetten</t>
  </si>
  <si>
    <t>Inzet declarabel</t>
  </si>
  <si>
    <t>Mobiel zorgconsult*</t>
  </si>
  <si>
    <t>Inzet afgebroken en loos</t>
  </si>
  <si>
    <t>Alle inzetten</t>
  </si>
  <si>
    <t xml:space="preserve">* inzet waarbij behandeling ter plaatse plaatsvindt, maar de patiënt niet wordt vervoerd, voorheen werd dit "Eerste Hulp Geen Vervoer" genoemd. </t>
  </si>
  <si>
    <t>Bron: Sectorkompas Ambulancezorg, Ambulancezorg Nederland (AZN) 2021</t>
  </si>
  <si>
    <t>Aantal inzeten ambulancezorg naar urgentie, 2007-2020</t>
  </si>
  <si>
    <t>Soort rit</t>
  </si>
  <si>
    <t>2012*</t>
  </si>
  <si>
    <t>A1</t>
  </si>
  <si>
    <t>A2</t>
  </si>
  <si>
    <t>B</t>
  </si>
  <si>
    <t>*Tot 2012 zijn het aantal inzetten van de hulpambulance in Haaglanden in de cijfers meegenomen</t>
  </si>
  <si>
    <t>Bron: Sectorkompas Ambulancezorg, Ambulancezorg Nederland (AZN) 2021 (en eerdere publicaties)</t>
  </si>
  <si>
    <t>Totaal aantal ambulance-inzetten naar RAV regio, 2016-2020</t>
  </si>
  <si>
    <t>RAV</t>
  </si>
  <si>
    <t>Groningen</t>
  </si>
  <si>
    <t>Friesland</t>
  </si>
  <si>
    <t>Drenthe</t>
  </si>
  <si>
    <t>IJsselland</t>
  </si>
  <si>
    <t>Twente</t>
  </si>
  <si>
    <t>Noordoost Gelderland</t>
  </si>
  <si>
    <t>Midden Gelderland</t>
  </si>
  <si>
    <t>Gelderland Zuid</t>
  </si>
  <si>
    <t>Noord-Holland Noord</t>
  </si>
  <si>
    <t>Zaanstreek-Waterland</t>
  </si>
  <si>
    <t>Kennemerland</t>
  </si>
  <si>
    <t>Amsterdam-Amstelland</t>
  </si>
  <si>
    <t>Gooi- en Vechtstreek</t>
  </si>
  <si>
    <t>Haaglanden</t>
  </si>
  <si>
    <t>Hollands Midden</t>
  </si>
  <si>
    <t>Rotterdam-Rijnmond</t>
  </si>
  <si>
    <t>Zuid-Holland Zuid</t>
  </si>
  <si>
    <t>Zeeland</t>
  </si>
  <si>
    <t>Midden West Brabant</t>
  </si>
  <si>
    <t>Brabant Noord</t>
  </si>
  <si>
    <t>Brabant Zuidoost</t>
  </si>
  <si>
    <t>Noord- en Midden Limburg</t>
  </si>
  <si>
    <t>Zuid Limburg</t>
  </si>
  <si>
    <t>Flevoland</t>
  </si>
  <si>
    <t>Aantal en type inzetten naar RAV regio, 2020</t>
  </si>
  <si>
    <t>A1-inzetten</t>
  </si>
  <si>
    <t>A2-Inzetten</t>
  </si>
  <si>
    <t>B-inzetten</t>
  </si>
  <si>
    <t xml:space="preserve">Totaal inzetten </t>
  </si>
  <si>
    <t>Regionaal t.o.v. landelijk</t>
  </si>
  <si>
    <t>Bovenregionale en internationale inzetten per regio, 2020</t>
  </si>
  <si>
    <t>Bovenregionale inzetten</t>
  </si>
  <si>
    <t>Internationale inzetten</t>
  </si>
  <si>
    <t>Totaal bovenregionaal</t>
  </si>
  <si>
    <t>A1.</t>
  </si>
  <si>
    <t>A2.</t>
  </si>
  <si>
    <t>Totaal internationaal</t>
  </si>
  <si>
    <t>Inzetten rapid responder, 2016-2020</t>
  </si>
  <si>
    <t>Jaartal</t>
  </si>
  <si>
    <t>Aantal inzetten RR</t>
  </si>
  <si>
    <t>57.154</t>
  </si>
  <si>
    <t>51.731</t>
  </si>
  <si>
    <t>52.779</t>
  </si>
  <si>
    <t>50.531</t>
  </si>
  <si>
    <t>47.289</t>
  </si>
  <si>
    <t>door ... regio's</t>
  </si>
  <si>
    <t>Inzetten first responder, 2016-2020</t>
  </si>
  <si>
    <t>Inzetten first responder</t>
  </si>
  <si>
    <t>2.305</t>
  </si>
  <si>
    <t>2.803</t>
  </si>
  <si>
    <t>3.286</t>
  </si>
  <si>
    <t>3.000</t>
  </si>
  <si>
    <t>3.774</t>
  </si>
  <si>
    <t>Door … regio's</t>
  </si>
  <si>
    <t>Inzetten Mobiele Intensive Care Unit (MICU), 2016-2020</t>
  </si>
  <si>
    <t>MICU-inzetten</t>
  </si>
  <si>
    <t>Amsterdam</t>
  </si>
  <si>
    <t>Leeftijd patiënten ambulancezorg, 2016-2020</t>
  </si>
  <si>
    <t>0 t/m 30 dagen</t>
  </si>
  <si>
    <t>0.6%</t>
  </si>
  <si>
    <t>0.4%</t>
  </si>
  <si>
    <t>0.5%</t>
  </si>
  <si>
    <t xml:space="preserve">1 maand tot 1 jaar </t>
  </si>
  <si>
    <t>0.7%</t>
  </si>
  <si>
    <t>0.8%</t>
  </si>
  <si>
    <t>0.9%</t>
  </si>
  <si>
    <t xml:space="preserve">1 tot 16 jaar </t>
  </si>
  <si>
    <t>4.1%</t>
  </si>
  <si>
    <t>4.3%</t>
  </si>
  <si>
    <t>4.2%</t>
  </si>
  <si>
    <t>3.2%</t>
  </si>
  <si>
    <t>16 tot 75 jaar</t>
  </si>
  <si>
    <t>60.1%</t>
  </si>
  <si>
    <t>60.0%</t>
  </si>
  <si>
    <t>60.9%</t>
  </si>
  <si>
    <t>56.5%</t>
  </si>
  <si>
    <t>75 jaar en ouder</t>
  </si>
  <si>
    <t>34.4%</t>
  </si>
  <si>
    <t>34.6%</t>
  </si>
  <si>
    <t>34.7%</t>
  </si>
  <si>
    <t>33.6%</t>
  </si>
  <si>
    <t>32.6%</t>
  </si>
  <si>
    <t>onbekend</t>
  </si>
  <si>
    <t>6.6%</t>
  </si>
  <si>
    <t>Werkdiagnose en specialisme, 2016-2020</t>
  </si>
  <si>
    <t>Specialisme</t>
  </si>
  <si>
    <t>cardiologie</t>
  </si>
  <si>
    <t>16.0%</t>
  </si>
  <si>
    <t>19.0%</t>
  </si>
  <si>
    <t>18.0%</t>
  </si>
  <si>
    <t>17.0%</t>
  </si>
  <si>
    <t>chirurgie / traumatologie</t>
  </si>
  <si>
    <t>7.0%</t>
  </si>
  <si>
    <t>8.0%</t>
  </si>
  <si>
    <t>15.0%</t>
  </si>
  <si>
    <t>gynaecologie / obstetrie</t>
  </si>
  <si>
    <t>1.0%</t>
  </si>
  <si>
    <t>interne geneeskunde</t>
  </si>
  <si>
    <t>21.0%</t>
  </si>
  <si>
    <t>neurologie</t>
  </si>
  <si>
    <t>23.0%</t>
  </si>
  <si>
    <t>10.0%</t>
  </si>
  <si>
    <t>pediatrie / kinderarts</t>
  </si>
  <si>
    <t>2.0%</t>
  </si>
  <si>
    <t>psychiatrie</t>
  </si>
  <si>
    <t>3.0%</t>
  </si>
  <si>
    <t>4.0%</t>
  </si>
  <si>
    <t>pulmonologie</t>
  </si>
  <si>
    <t>11.0%</t>
  </si>
  <si>
    <t>12.0%</t>
  </si>
  <si>
    <t>6.0%</t>
  </si>
  <si>
    <t>overig en onbekend</t>
  </si>
  <si>
    <t>25.0%</t>
  </si>
  <si>
    <t>30.0%</t>
  </si>
  <si>
    <t>27.0%</t>
  </si>
  <si>
    <t>Verhouding spoedeisende en niet-spoedeisende ambulancezorg naar regio, 2020</t>
  </si>
  <si>
    <t>% spoedeisend*</t>
  </si>
  <si>
    <t>% niet nietspoedeisend**</t>
  </si>
  <si>
    <t>* onder spoedeisend vallen zowel A1 als A2 ritten</t>
  </si>
  <si>
    <t>** Onder niet spoedeisend worden B ritten verstaan</t>
  </si>
  <si>
    <t>Verhouding spoedeisende* en niet-spoedeisende* ambulancezorg trend, 2016-2020</t>
  </si>
  <si>
    <t>% spoedeisend</t>
  </si>
  <si>
    <t>% niet spoedeisend</t>
  </si>
  <si>
    <t>Verhouding soorten inzetten ambulancezorg (landelijk totaal), 2016-2020</t>
  </si>
  <si>
    <t>Verhouding soorten inzetten</t>
  </si>
  <si>
    <t>% inzetten declarabel</t>
  </si>
  <si>
    <t>% inzetten mobiel zorgconsult</t>
  </si>
  <si>
    <t>% inzetten afgebroken en loos</t>
  </si>
  <si>
    <t>Tijdsduren ambulance inzetten, 2016 - 2020</t>
  </si>
  <si>
    <t>95% van de ritten is binnen … minuten bij de patient</t>
  </si>
  <si>
    <t>A1-ritten</t>
  </si>
  <si>
    <t>15:49 min</t>
  </si>
  <si>
    <t>16:17 min</t>
  </si>
  <si>
    <t>16:12 min</t>
  </si>
  <si>
    <t>16:06 min</t>
  </si>
  <si>
    <t>16:46 min</t>
  </si>
  <si>
    <t>A2-ritten</t>
  </si>
  <si>
    <t>27:59 min</t>
  </si>
  <si>
    <t>28:36 min</t>
  </si>
  <si>
    <t>28:10 min</t>
  </si>
  <si>
    <t>27:14 min</t>
  </si>
  <si>
    <t>28:52 min</t>
  </si>
  <si>
    <t>Mediane tijdsduur respons* A1-ritten, 2016 -2020</t>
  </si>
  <si>
    <t>8:32</t>
  </si>
  <si>
    <t>8:31</t>
  </si>
  <si>
    <t>8:40</t>
  </si>
  <si>
    <t>8:51</t>
  </si>
  <si>
    <t>9:21</t>
  </si>
  <si>
    <t>8:33</t>
  </si>
  <si>
    <t>8:25</t>
  </si>
  <si>
    <t>8:29</t>
  </si>
  <si>
    <t>9:15</t>
  </si>
  <si>
    <t>9:02</t>
  </si>
  <si>
    <t>9:16</t>
  </si>
  <si>
    <t>9:12</t>
  </si>
  <si>
    <t>9:10</t>
  </si>
  <si>
    <t>9:44</t>
  </si>
  <si>
    <t>8:46</t>
  </si>
  <si>
    <t>9:01</t>
  </si>
  <si>
    <t>8:58</t>
  </si>
  <si>
    <t>9:25</t>
  </si>
  <si>
    <t>8:38</t>
  </si>
  <si>
    <t>8:39</t>
  </si>
  <si>
    <t>8:34</t>
  </si>
  <si>
    <t>8:36</t>
  </si>
  <si>
    <t>9:33</t>
  </si>
  <si>
    <t>9:31</t>
  </si>
  <si>
    <t>9:39</t>
  </si>
  <si>
    <t>9:40</t>
  </si>
  <si>
    <t>10:06</t>
  </si>
  <si>
    <t>9:07</t>
  </si>
  <si>
    <t>8:59</t>
  </si>
  <si>
    <t>9:18</t>
  </si>
  <si>
    <t>9:17</t>
  </si>
  <si>
    <t>9:27</t>
  </si>
  <si>
    <t>9:22</t>
  </si>
  <si>
    <t>9:23</t>
  </si>
  <si>
    <t>9:24</t>
  </si>
  <si>
    <t>9:29</t>
  </si>
  <si>
    <t>10:04</t>
  </si>
  <si>
    <t>9:05</t>
  </si>
  <si>
    <t>9:41</t>
  </si>
  <si>
    <t>10:13</t>
  </si>
  <si>
    <t>10:24</t>
  </si>
  <si>
    <t>9:43</t>
  </si>
  <si>
    <t>9:14</t>
  </si>
  <si>
    <t>8:52</t>
  </si>
  <si>
    <t>9:11</t>
  </si>
  <si>
    <t>8:12</t>
  </si>
  <si>
    <t>8:07</t>
  </si>
  <si>
    <t>8:17</t>
  </si>
  <si>
    <t>8:22</t>
  </si>
  <si>
    <t>9:42</t>
  </si>
  <si>
    <t>8:56</t>
  </si>
  <si>
    <t>9:06</t>
  </si>
  <si>
    <t>8:45</t>
  </si>
  <si>
    <t>9:09</t>
  </si>
  <si>
    <t>10:10</t>
  </si>
  <si>
    <t>8:50</t>
  </si>
  <si>
    <t>9:20</t>
  </si>
  <si>
    <t>8:18</t>
  </si>
  <si>
    <t>9:32</t>
  </si>
  <si>
    <t>10:00</t>
  </si>
  <si>
    <t>9:46</t>
  </si>
  <si>
    <t>8:37</t>
  </si>
  <si>
    <t>8:30</t>
  </si>
  <si>
    <t>8:54</t>
  </si>
  <si>
    <t>9:13</t>
  </si>
  <si>
    <t>9:26</t>
  </si>
  <si>
    <t>9:03</t>
  </si>
  <si>
    <t>9:51</t>
  </si>
  <si>
    <t>9:08</t>
  </si>
  <si>
    <t>8:57</t>
  </si>
  <si>
    <t>8:08</t>
  </si>
  <si>
    <t>8:20</t>
  </si>
  <si>
    <t>8:53</t>
  </si>
  <si>
    <t>9:37</t>
  </si>
  <si>
    <t>* met respons wordt bedoeld; de tijdsduur van verwerking van de MKA + de uitruktijd + de aanrijdtijd.</t>
  </si>
  <si>
    <t>Mediane tijdsduur respons* A2-ritten, 2016 -2020</t>
  </si>
  <si>
    <t>13:07</t>
  </si>
  <si>
    <t>12:51</t>
  </si>
  <si>
    <t>12:48</t>
  </si>
  <si>
    <t>12:46</t>
  </si>
  <si>
    <t>13:51</t>
  </si>
  <si>
    <t>12:16</t>
  </si>
  <si>
    <t>12:03</t>
  </si>
  <si>
    <t>11:56</t>
  </si>
  <si>
    <t>11:54</t>
  </si>
  <si>
    <t>13:17</t>
  </si>
  <si>
    <t>12:58</t>
  </si>
  <si>
    <t>13:01</t>
  </si>
  <si>
    <t>13:13</t>
  </si>
  <si>
    <t>13:00</t>
  </si>
  <si>
    <t>14:09</t>
  </si>
  <si>
    <t>13:25</t>
  </si>
  <si>
    <t>13:45</t>
  </si>
  <si>
    <t>14:21</t>
  </si>
  <si>
    <t>14:36</t>
  </si>
  <si>
    <t>15:08</t>
  </si>
  <si>
    <t>14:19</t>
  </si>
  <si>
    <t>13:56</t>
  </si>
  <si>
    <t>13:44</t>
  </si>
  <si>
    <t>13:48</t>
  </si>
  <si>
    <t>14:57</t>
  </si>
  <si>
    <t>14:54</t>
  </si>
  <si>
    <t>14:44</t>
  </si>
  <si>
    <t>16:22</t>
  </si>
  <si>
    <t>14:50</t>
  </si>
  <si>
    <t>14:35</t>
  </si>
  <si>
    <t>15:25</t>
  </si>
  <si>
    <t>15:09</t>
  </si>
  <si>
    <t>14:48</t>
  </si>
  <si>
    <t>13:05</t>
  </si>
  <si>
    <t>13:18</t>
  </si>
  <si>
    <t>13:29</t>
  </si>
  <si>
    <t>14:55</t>
  </si>
  <si>
    <t>15:32</t>
  </si>
  <si>
    <t>15:18</t>
  </si>
  <si>
    <t>16:06</t>
  </si>
  <si>
    <t>17:13</t>
  </si>
  <si>
    <t>17:09</t>
  </si>
  <si>
    <t>13:19</t>
  </si>
  <si>
    <t>13:14</t>
  </si>
  <si>
    <t>12:27</t>
  </si>
  <si>
    <t>12:22</t>
  </si>
  <si>
    <t>13:26</t>
  </si>
  <si>
    <t>15:01</t>
  </si>
  <si>
    <t>15:16</t>
  </si>
  <si>
    <t>15:20</t>
  </si>
  <si>
    <t>12:30</t>
  </si>
  <si>
    <t>12:01</t>
  </si>
  <si>
    <t>11:20</t>
  </si>
  <si>
    <t>11:48</t>
  </si>
  <si>
    <t>12:57</t>
  </si>
  <si>
    <t>15:44</t>
  </si>
  <si>
    <t>13:35</t>
  </si>
  <si>
    <t>13:32</t>
  </si>
  <si>
    <t>13:46</t>
  </si>
  <si>
    <t>14:38</t>
  </si>
  <si>
    <t>13:49</t>
  </si>
  <si>
    <t>14:17</t>
  </si>
  <si>
    <t>13:38</t>
  </si>
  <si>
    <t>13:30</t>
  </si>
  <si>
    <t>16:08</t>
  </si>
  <si>
    <t>12:26</t>
  </si>
  <si>
    <t>13:28</t>
  </si>
  <si>
    <t>12:06</t>
  </si>
  <si>
    <t>13:39</t>
  </si>
  <si>
    <t>14:29</t>
  </si>
  <si>
    <t>14:01</t>
  </si>
  <si>
    <t>14:27</t>
  </si>
  <si>
    <t>12:33</t>
  </si>
  <si>
    <t>12:42</t>
  </si>
  <si>
    <t>12:15</t>
  </si>
  <si>
    <t>12:10</t>
  </si>
  <si>
    <t>11:17</t>
  </si>
  <si>
    <t>11:49</t>
  </si>
  <si>
    <t>13:59</t>
  </si>
  <si>
    <t>12:40</t>
  </si>
  <si>
    <t>12:41</t>
  </si>
  <si>
    <t>14:37</t>
  </si>
  <si>
    <t>12:52</t>
  </si>
  <si>
    <t>12:56</t>
  </si>
  <si>
    <t>13:08</t>
  </si>
  <si>
    <t>13:31</t>
  </si>
  <si>
    <t>13:23</t>
  </si>
  <si>
    <t>14:42</t>
  </si>
  <si>
    <t>15:06</t>
  </si>
  <si>
    <t>14:30</t>
  </si>
  <si>
    <t>14:14</t>
  </si>
  <si>
    <t>14:33</t>
  </si>
  <si>
    <t>13:58</t>
  </si>
  <si>
    <t>14:39</t>
  </si>
  <si>
    <t>14:11</t>
  </si>
  <si>
    <t>14:26</t>
  </si>
  <si>
    <t>11:59</t>
  </si>
  <si>
    <t>11:23</t>
  </si>
  <si>
    <t>13:37</t>
  </si>
  <si>
    <t>13:42</t>
  </si>
  <si>
    <t>Aanrijdtijd ambulancezorg, 2015-2029</t>
  </si>
  <si>
    <t>Aanrijdtijd</t>
  </si>
  <si>
    <t>Aantal vervoerd ambu/heli</t>
  </si>
  <si>
    <t>55.544</t>
  </si>
  <si>
    <t>57.292</t>
  </si>
  <si>
    <t>56.100</t>
  </si>
  <si>
    <t>55.305</t>
  </si>
  <si>
    <t>55.550</t>
  </si>
  <si>
    <t>Aanrijtijd bekend</t>
  </si>
  <si>
    <t>26.079</t>
  </si>
  <si>
    <t>27.665</t>
  </si>
  <si>
    <t>26.061</t>
  </si>
  <si>
    <t>27.085</t>
  </si>
  <si>
    <t>29.118</t>
  </si>
  <si>
    <t>Percentage aanrijtijd bekend</t>
  </si>
  <si>
    <t>47%</t>
  </si>
  <si>
    <t>48%</t>
  </si>
  <si>
    <t>46%</t>
  </si>
  <si>
    <t>49%</t>
  </si>
  <si>
    <t>52%</t>
  </si>
  <si>
    <t>Gem ± SD (hh:mm)</t>
  </si>
  <si>
    <t>00:09 ± 00:07</t>
  </si>
  <si>
    <t>00:09 ± 00:10</t>
  </si>
  <si>
    <t>00:10 ± 00:10</t>
  </si>
  <si>
    <t>00:10 ± 00:08</t>
  </si>
  <si>
    <t>00:10 ± 00:06</t>
  </si>
  <si>
    <t>Mediaan (hh:mm)</t>
  </si>
  <si>
    <t>00:08</t>
  </si>
  <si>
    <t>00:09</t>
  </si>
  <si>
    <t>Eerste - derde kwartiel (hh:mm)</t>
  </si>
  <si>
    <t>00:05 - 00:12</t>
  </si>
  <si>
    <t>00:06 - 00:12</t>
  </si>
  <si>
    <t>00:06 - 00:13</t>
  </si>
  <si>
    <t>Range (min-max) (hh:mm)</t>
  </si>
  <si>
    <t>00:01 - 10:08</t>
  </si>
  <si>
    <t>00:01 - 23:41</t>
  </si>
  <si>
    <t>00:01 - 23:26</t>
  </si>
  <si>
    <t>00:01 - 10:12</t>
  </si>
  <si>
    <t>00:01 - 03:33</t>
  </si>
  <si>
    <t>Formatie - FTE per regio, 2020</t>
  </si>
  <si>
    <t>Ambulance-verplgeekundige</t>
  </si>
  <si>
    <t>Bachelor medische hulpverlening</t>
  </si>
  <si>
    <t>Ambulancechauffeur</t>
  </si>
  <si>
    <t>Zorgambulancebegeleider (niv 3 &amp; 4)</t>
  </si>
  <si>
    <t>Zorgambulancechauffer</t>
  </si>
  <si>
    <t>Verpleegkundig centralist (MKA)</t>
  </si>
  <si>
    <t>Niet-veprleegkundig centralist MKA</t>
  </si>
  <si>
    <t>Directie, staf, ondersteuning</t>
  </si>
  <si>
    <t>40</t>
  </si>
  <si>
    <t>312</t>
  </si>
  <si>
    <t>128</t>
  </si>
  <si>
    <t>322</t>
  </si>
  <si>
    <t>272</t>
  </si>
  <si>
    <t>84</t>
  </si>
  <si>
    <t>74</t>
  </si>
  <si>
    <t>99</t>
  </si>
  <si>
    <t>233</t>
  </si>
  <si>
    <t>72</t>
  </si>
  <si>
    <t>206</t>
  </si>
  <si>
    <t>114</t>
  </si>
  <si>
    <t>384</t>
  </si>
  <si>
    <t>83</t>
  </si>
  <si>
    <t>210</t>
  </si>
  <si>
    <t>76</t>
  </si>
  <si>
    <t>177</t>
  </si>
  <si>
    <t>110</t>
  </si>
  <si>
    <t>402</t>
  </si>
  <si>
    <t>98</t>
  </si>
  <si>
    <t>316</t>
  </si>
  <si>
    <t>101</t>
  </si>
  <si>
    <t>95</t>
  </si>
  <si>
    <t>265</t>
  </si>
  <si>
    <t>135</t>
  </si>
  <si>
    <t>144</t>
  </si>
  <si>
    <t>394</t>
  </si>
  <si>
    <t>59</t>
  </si>
  <si>
    <t>132</t>
  </si>
  <si>
    <t>123</t>
  </si>
  <si>
    <t>361</t>
  </si>
  <si>
    <t>207</t>
  </si>
  <si>
    <t>191</t>
  </si>
  <si>
    <t>189</t>
  </si>
  <si>
    <t>143</t>
  </si>
  <si>
    <t>2.198</t>
  </si>
  <si>
    <t>2.064</t>
  </si>
  <si>
    <t>251</t>
  </si>
  <si>
    <t>374</t>
  </si>
  <si>
    <t>693</t>
  </si>
  <si>
    <t>5.871</t>
  </si>
  <si>
    <t>Totaal aantal personen werkzaam / gediplomeerd</t>
  </si>
  <si>
    <t>Totaal aantal fte werkzaam / gediplomeerd</t>
  </si>
  <si>
    <t>nb.</t>
  </si>
  <si>
    <t>Totale uitstroom uit het beroep in fte</t>
  </si>
  <si>
    <t>Gemiddeld aantal instromers in opleiding per jaar</t>
  </si>
  <si>
    <t>Instroomadvies demografisch scenario</t>
  </si>
  <si>
    <t>Instroomadvies expertscenario</t>
  </si>
  <si>
    <t>Regionaal instroomadvies ambulanceverpleegkundigen (benodigde jaarlijkse instroom vanaf 2021)</t>
  </si>
  <si>
    <t>Ambulancezorgregio (RAV)</t>
  </si>
  <si>
    <t>Demografisch scenario</t>
  </si>
  <si>
    <t>Expertscenario</t>
  </si>
  <si>
    <t>Landelijke formatie medewerkers in opleiding 2020 (in fte)</t>
  </si>
  <si>
    <t>Functie</t>
  </si>
  <si>
    <t>Ambulanceverpleegkundige (AVP)</t>
  </si>
  <si>
    <t>142</t>
  </si>
  <si>
    <t>194</t>
  </si>
  <si>
    <t>Bachelor medische hulpverlening (BMH)</t>
  </si>
  <si>
    <t>Ambulancechauffeur (ACH)</t>
  </si>
  <si>
    <t>131</t>
  </si>
  <si>
    <t>Verpleegkundig centralist MKA (vp-MKA)</t>
  </si>
  <si>
    <t>330</t>
  </si>
  <si>
    <t>378</t>
  </si>
  <si>
    <t>Fryslân</t>
  </si>
  <si>
    <t>Gelderland-Midden</t>
  </si>
  <si>
    <t>Gelderland-Zuid</t>
  </si>
  <si>
    <t>Gooi en Vechtstreek</t>
  </si>
  <si>
    <t>Brabant-Noord</t>
  </si>
  <si>
    <t>Midden- en West-Brabant</t>
  </si>
  <si>
    <t>Limburg-Noord</t>
  </si>
  <si>
    <t>Gemiddeld ziekteverzuim ambulancezorg 2016-2020</t>
  </si>
  <si>
    <t>algemeen ziekteverzuim %</t>
  </si>
  <si>
    <t>kortdurend ziekteverzuim*</t>
  </si>
  <si>
    <t>middellangdurend ziekteverzuim^</t>
  </si>
  <si>
    <t>langdurend ziekteverzuim 1**</t>
  </si>
  <si>
    <t>langdurend ziekteverzuim 2^^</t>
  </si>
  <si>
    <t>langdurend ziekteverzuim 3***</t>
  </si>
  <si>
    <t>5,5%</t>
  </si>
  <si>
    <t>1,0%</t>
  </si>
  <si>
    <t>1,3%</t>
  </si>
  <si>
    <t>0,8%</t>
  </si>
  <si>
    <t>1,1%</t>
  </si>
  <si>
    <t>5,2%</t>
  </si>
  <si>
    <t>0,9%</t>
  </si>
  <si>
    <t>1,7%</t>
  </si>
  <si>
    <t>0,7%</t>
  </si>
  <si>
    <t>5,4%</t>
  </si>
  <si>
    <t>5,1%</t>
  </si>
  <si>
    <t>1,6%</t>
  </si>
  <si>
    <t>0,5%</t>
  </si>
  <si>
    <t>6,4%</t>
  </si>
  <si>
    <t>* kortdurend = maximaal 1 week</t>
  </si>
  <si>
    <t>^ middellangdurend = 1 - 6 weken</t>
  </si>
  <si>
    <t xml:space="preserve">** langdurend 1 = 6 - 13 weken </t>
  </si>
  <si>
    <t xml:space="preserve">^^ langdurend 2 = 13 - 26 weken </t>
  </si>
  <si>
    <t>*** langdurend 3 = 26 weken - 2 jaar</t>
  </si>
  <si>
    <t>Meldkamerlocaties en RAV regio's, 2021</t>
  </si>
  <si>
    <t>Locatie meldkamer</t>
  </si>
  <si>
    <t>RAV regio</t>
  </si>
  <si>
    <t>RAV Amsterdam-Amstelland</t>
  </si>
  <si>
    <t>Apeldoorn</t>
  </si>
  <si>
    <t>RAV IJsselland</t>
  </si>
  <si>
    <t>RAV Noordoost Gelderland</t>
  </si>
  <si>
    <t>Arnhem</t>
  </si>
  <si>
    <t>RAV Gelderland midden</t>
  </si>
  <si>
    <t>RAV Gelderland Zuid</t>
  </si>
  <si>
    <t>Bergen op Zoom</t>
  </si>
  <si>
    <t>RAV Zeeland</t>
  </si>
  <si>
    <t>RAV Midden- en West Brabant</t>
  </si>
  <si>
    <t>Den Bosch</t>
  </si>
  <si>
    <t>RAV Zuid-Oost Brabant</t>
  </si>
  <si>
    <t>RAV Brabant-Noord</t>
  </si>
  <si>
    <t>Den Haag</t>
  </si>
  <si>
    <t>RAV Haaglanden</t>
  </si>
  <si>
    <t>RAV Hollands Midden</t>
  </si>
  <si>
    <t>Drachten</t>
  </si>
  <si>
    <t>RAV Groningen</t>
  </si>
  <si>
    <t>RAV Friesland</t>
  </si>
  <si>
    <t>RAV Drenthe</t>
  </si>
  <si>
    <t>Haarlem</t>
  </si>
  <si>
    <t>RAV Noord-Holland Noord</t>
  </si>
  <si>
    <t>RAV Zaanstreek-Waterland</t>
  </si>
  <si>
    <t>RAV Kennemerland</t>
  </si>
  <si>
    <t>Hengelo</t>
  </si>
  <si>
    <t>RAV Twente</t>
  </si>
  <si>
    <t>Lelystad</t>
  </si>
  <si>
    <t>RAV Flevoland</t>
  </si>
  <si>
    <t>RAV Gooi &amp; Vechtstreek</t>
  </si>
  <si>
    <t>Maastricht</t>
  </si>
  <si>
    <t>RAV Zuid Limburg</t>
  </si>
  <si>
    <t>RAV Noord Limburg</t>
  </si>
  <si>
    <t>Rotterdam</t>
  </si>
  <si>
    <t>RAV Zuid-Holland Zuid</t>
  </si>
  <si>
    <t>RAV Rotterdam-Rijnmond</t>
  </si>
  <si>
    <t>RAV Utrecht</t>
  </si>
  <si>
    <t>Totaal meldkamers: 13</t>
  </si>
  <si>
    <t>Totaal RAV regio's: 25</t>
  </si>
  <si>
    <t>Bron: Sectorkompas Ambulancezorg (AZN) &amp; Capaciteitsmodel voor de meldkamer ambulancezorg (RIVM)</t>
  </si>
  <si>
    <t>Aantal ambulances naar RAV, 2016-2020</t>
  </si>
  <si>
    <t>Aantal standplaatsen naar RAV, 2016-2020</t>
  </si>
  <si>
    <t>Aantal standplaatsen ambulancezorg met 24/7-uurs paraatheid 2003-2022</t>
  </si>
  <si>
    <t>Standplaats</t>
  </si>
  <si>
    <t>2003</t>
  </si>
  <si>
    <t xml:space="preserve">Aantal 24/7 standplaatsen </t>
  </si>
  <si>
    <t>Bron: Inventarisatie referentiekader spreiding en beschikbaarheid ambulancezorg, RIVM 2022 (en eerdere publicaties)</t>
  </si>
  <si>
    <t>Aantal standplaatsen ambulancezorg naar type openingstijden, 2019 - 2022</t>
  </si>
  <si>
    <t>Type post</t>
  </si>
  <si>
    <t>24 uurs post</t>
  </si>
  <si>
    <t>Dag en avond post</t>
  </si>
  <si>
    <t>Dagpost</t>
  </si>
  <si>
    <t>Nachtpost</t>
  </si>
  <si>
    <t>Aantal helikopters 2022</t>
  </si>
  <si>
    <t>Reserve</t>
  </si>
  <si>
    <t>Standplaats(en)</t>
  </si>
  <si>
    <t>Traumahelikopter (lifeliner)</t>
  </si>
  <si>
    <t>Amsterdam, Rotterdam (Zestienhoven), Nijmegen (Volkel), Groningen (Eelde)</t>
  </si>
  <si>
    <t>Ambulancehelikopter*</t>
  </si>
  <si>
    <t>Leeuwarden</t>
  </si>
  <si>
    <t>*ambulancehelikopter wordt gebruikt om patiënten vanaf de Friese Waddeneilanden naar het ziekenhuis op het vaste land te vervoeren</t>
  </si>
  <si>
    <t>Bron: ANWB</t>
  </si>
  <si>
    <t>Overzicht data acute GGZ</t>
  </si>
  <si>
    <t>Aantal crisiscontacten onder volwassen patiënten en aantal patiënten met een crisiscontact*, 2016-2020</t>
  </si>
  <si>
    <t>Aantal crisiscontacten</t>
  </si>
  <si>
    <t>Aantal patiënten met een crisiscontact</t>
  </si>
  <si>
    <t>Aantal crisiscontact per 1.000 inw. van 18+ jaar</t>
  </si>
  <si>
    <t>Aantal patiënten met een crisiscontact per 1.000 inw. van 18+ jaar</t>
  </si>
  <si>
    <t>* Gegevens afgeleid uit gedeclareerde crisis-DBC’s</t>
  </si>
  <si>
    <t>** In 2020 sterke daling door COVID-19-pandemie (en de genomen maatregen). In 2020 was er ook een verandering van de bekostiging van acute ggz, wat mogelijk ook enige effect kan hebben gehad.</t>
  </si>
  <si>
    <t>Bron: Vektis via NZa (gegevens verkregen op verzoek), 2022</t>
  </si>
  <si>
    <t>Gebruik acute ggz door patiënten op de SEH, 2016</t>
  </si>
  <si>
    <t xml:space="preserve">Aantal* </t>
  </si>
  <si>
    <t>Van de patiënten die in 2016 behandeld werden op een SEH, het percentage dat in 2016 gebruik maakte van acute ggz</t>
  </si>
  <si>
    <t>*Berekening door RIVM</t>
  </si>
  <si>
    <t>Bron: Monitor acute zorg, NZa 2018</t>
  </si>
  <si>
    <t>Aantal crisiscontacten onder volwassen patiënten naar leeftijd en geslacht*, 2016-2020</t>
  </si>
  <si>
    <t>18-29</t>
  </si>
  <si>
    <t>30-44</t>
  </si>
  <si>
    <t>Aantal crisiscontacten onder volwassen patiënten naar leeftijd en geslacht per 1.000 inwoners van 18 jaar en ouder*, 2016-2020</t>
  </si>
  <si>
    <t>Totaal (ongestandaardiseerd)</t>
  </si>
  <si>
    <t>Totaal (gestandaardiseerd)**</t>
  </si>
  <si>
    <t>** Voor leeftijd gestandaardiseerd naar de totale bevolking in 2020</t>
  </si>
  <si>
    <t>Zorggebruik voorafgaand aan het acute ggz-contact, 2016</t>
  </si>
  <si>
    <t>Zorggebruik*</t>
  </si>
  <si>
    <t>Aantal patiënten**</t>
  </si>
  <si>
    <t>Huisarts kantooruren</t>
  </si>
  <si>
    <t>Huisarts ANW</t>
  </si>
  <si>
    <t>Huisarts kantooruren &gt; huisarts ANW</t>
  </si>
  <si>
    <t>SEH &gt; klinische opname</t>
  </si>
  <si>
    <t>* Gebaseerd op declaraties direct voor het contact met de acute ggz (1-7 dagen).</t>
  </si>
  <si>
    <t>** Voor patiënten die meerdere contacten met de acute ggz in 2016 hadden, is alleen het eerste contact in 2016 in ogenschouw genomen (absolute aantallen berekend door RIVM).</t>
  </si>
  <si>
    <t>*** Bijv. ambulancezorg, politie, sociaal domein, GGD, ggz-hulpverlener, specialist ouderengeneeskunde.</t>
  </si>
  <si>
    <t>Gebruik acute ggz* door patiënten behandeld op de SEH, direct voor of direct na de behandeling op de SEH, afgemeten aan het al dan niet openstaan van een crisis-dbc**, 2016</t>
  </si>
  <si>
    <t>Van de personen die in 2016 op de SEH werden behandeld, …</t>
  </si>
  <si>
    <t>… het aantal bij wie op enig moment in de periode vanaf 30 dagen vóór tot aan het SEH-bezoek een crisis-dbc open stond</t>
  </si>
  <si>
    <t>… het aantal bij wie op dat moment ook een crisis-dbc open stond of direct aansluitend een crisis-dbc werd geopend</t>
  </si>
  <si>
    <t>… het aantal bij wie op dat moment ook een crisis-dbc open stond of uiterlijk 30 dagen na het SEH-bezoek een crisis-dbc werd geopend</t>
  </si>
  <si>
    <t>Totaal aantal personen dat In 2016 werd behandeld op een SEH</t>
  </si>
  <si>
    <t>2,3 miljoen</t>
  </si>
  <si>
    <t>* Acute ggz: verleend door een ggz-instelling of PAAZ/PUK die 7x24 uur acute zorg verleent.</t>
  </si>
  <si>
    <t>** Een crisis-dbc kon in 2016 maximaal 28 dagen openstaan; binnen een crisis-dbc kan de verleende zorg varieren van een kortdurend contact tot langdurige crisiszorg.</t>
  </si>
  <si>
    <t>Gebruik SEH-zorg, opgesplitst naar patiënten die wel en niet gebuik maakten van acute ggz, 2016</t>
  </si>
  <si>
    <t>Gebruik van acute ggz</t>
  </si>
  <si>
    <t>Tevens gebruik van SEH-zorg in 2016 (percentage)</t>
  </si>
  <si>
    <t>Ja</t>
  </si>
  <si>
    <t>Nee</t>
  </si>
  <si>
    <t>*acute ggz: verleend door een ggz-instelling of PAAZ/PUK die 7x24 uur acute zorg verleent</t>
  </si>
  <si>
    <t>Opnamepercentage van patienten die zijn beoordeeld door de crisisdienst, en gemiddelde verblijfsduur van opgenomen patiënten 2013, 2017</t>
  </si>
  <si>
    <t>Opnamepercentage</t>
  </si>
  <si>
    <t>Gemiddelde verblijfsduur (in dagen)*</t>
  </si>
  <si>
    <t>ruim 9</t>
  </si>
  <si>
    <t>*alleen de verblijfsdagen in de eerste 28 dagen vanaf de crisis zijn meegeteld</t>
  </si>
  <si>
    <t>Bron: Vektis, 2019 (https://www.vektis.nl/actueel/minder-mensen-behandeld-voor-crisis)</t>
  </si>
  <si>
    <t xml:space="preserve">Naar geslacht: </t>
  </si>
  <si>
    <t>Naar leeftijd</t>
  </si>
  <si>
    <t>Jonger dan 25 jaar</t>
  </si>
  <si>
    <t>25 tot 35 jaar</t>
  </si>
  <si>
    <t>35 tot 45 jaar</t>
  </si>
  <si>
    <t>45 tot 55 jaar</t>
  </si>
  <si>
    <t>55 jaar of ouder</t>
  </si>
  <si>
    <t xml:space="preserve">*Betreft het aantal werknemers dat op de laatste dag van het 1e kwartaal werkzaam was. </t>
  </si>
  <si>
    <t>Bron: Arbeidsmarkt Zorg en Welzijn (AZW) StatLine, CBS 2022 (https://azwstatline.cbs.nl/#/AZW/nl/dataset/24016NED)</t>
  </si>
  <si>
    <t>Aantal locaties in Nederland van waaruit crisisdiensten acute ggz* verleend wordt in 2018</t>
  </si>
  <si>
    <t xml:space="preserve">Beschikbaarheid crisisdienst </t>
  </si>
  <si>
    <t>Aantal locaties</t>
  </si>
  <si>
    <t>24/7</t>
  </si>
  <si>
    <t>Alleen overdag</t>
  </si>
  <si>
    <t>Alleen tijdens ANW-uren</t>
  </si>
  <si>
    <t>Totaal aantal locaties</t>
  </si>
  <si>
    <t>*30 GGZ-instellingen verlenen acute ggz</t>
  </si>
  <si>
    <t>Bron: Brancheorganisatie ‘de Nederlandse GGZ’, peildatum 17 mei 2018. (Binnenkort wordt deze tabel geactualiseerd en gepubliceerd op Vzinfo.nl/acute-zorg; in 2022 zijn crisisdiensten georganiseerd in 28 regio’s voor acute ggz).</t>
  </si>
  <si>
    <t>Overzicht data acute verloskunde</t>
  </si>
  <si>
    <t>Aantal acute ziekenhuisopnamen rondom zwangerschap en bevalling 2015-2019*</t>
  </si>
  <si>
    <t>2019**</t>
  </si>
  <si>
    <t>15.1 Zwangerschap</t>
  </si>
  <si>
    <t>15.2 Bevalling</t>
  </si>
  <si>
    <t>15.3 Kraambed</t>
  </si>
  <si>
    <t>15.4 Abortus</t>
  </si>
  <si>
    <t>*Betreft VTV diagnose indeling (15.1 t/m 15.4) en  alleen vrouwen</t>
  </si>
  <si>
    <t>**Voorlopige cijfers</t>
  </si>
  <si>
    <t>Bron: Landelijke Basisregistratie Ziekenhuiszorg (LBZ), DHD (via CBS Statline, 2022)</t>
  </si>
  <si>
    <t>Trend in werkzame verloskundigen 1993-2021</t>
  </si>
  <si>
    <t>1993</t>
  </si>
  <si>
    <t>1994</t>
  </si>
  <si>
    <t>1995</t>
  </si>
  <si>
    <t>1996</t>
  </si>
  <si>
    <t>1997</t>
  </si>
  <si>
    <t>1998</t>
  </si>
  <si>
    <t>1999</t>
  </si>
  <si>
    <t>2000</t>
  </si>
  <si>
    <t>2001</t>
  </si>
  <si>
    <t>2002</t>
  </si>
  <si>
    <t>2004</t>
  </si>
  <si>
    <t>Aantal verloskundigen</t>
  </si>
  <si>
    <t>*</t>
  </si>
  <si>
    <t>*In 2019 en 2020 zijn er geen enquêtes onder verloskundigen geweest, dus voor die jaren zijn er geen cijfers beschikbaar.</t>
  </si>
  <si>
    <t>Bron: Nivel beroepenregistratie (jaarcijfers beroepsgroepen in de zorg), via Staatvenz.nl 2022 (https://www.staatvenz.nl/kerncijfers/verloskundigen-aantal-werkzaam)</t>
  </si>
  <si>
    <t>Percentage werkzame verloskundigen naar leeftijd 2021</t>
  </si>
  <si>
    <t>jonger dan 25</t>
  </si>
  <si>
    <t>65 en ouder</t>
  </si>
  <si>
    <t>Obstetrieverpleegkundigen aanbod/instroom 2016, 2018 en 2020</t>
  </si>
  <si>
    <t>3.017*</t>
  </si>
  <si>
    <t>2.121*</t>
  </si>
  <si>
    <t>Aantal geregistreerde artsen obstetrie en gyneacologie (per 1 januari 2019, in personen)</t>
  </si>
  <si>
    <t>Aantal werkzame artsen obstetrie en gyneacologie</t>
  </si>
  <si>
    <t>Aantal artsen obstetrie en gyneacologie in fte</t>
  </si>
  <si>
    <t>Artsen O&amp;G in opleinding (per 1 januari 2019, in personen)</t>
  </si>
  <si>
    <t>Verwachte uitstroom artsen O&amp;G (man) over 10 jaar (%)</t>
  </si>
  <si>
    <t>Verwachte uitstrooom artsen O&amp;G (vrouw) over 10 jaar (%)</t>
  </si>
  <si>
    <t>Bron: Capaciteitsplan 2020-2023 Deelrapport 1 Medisch specialisten, Capaciteitsorgaan 2019</t>
  </si>
  <si>
    <t>Trend aantal afgestudeerde verloskundigen 2015-2019</t>
  </si>
  <si>
    <t>Totaal aantal</t>
  </si>
  <si>
    <t>Bron: Nivel beroepenregistatie (jaarcijfers beroepsgroepen in de zorg), peiling 2021</t>
  </si>
  <si>
    <t>Aantal ziekenhuislocaties met 24/7-uurs acute verloskunde 2014-2021</t>
  </si>
  <si>
    <t>Aantal ziekenhuislocaties met 24/7-uurs acute verloskunde</t>
  </si>
  <si>
    <t>Overzicht data acute wijkverpleging</t>
  </si>
  <si>
    <t>De definitie van acute zorg/spoedzorg  kan per bron verschillen. In de wijkverpleging wordt de term ongeplande zorg gebruikt. Het gaat dan voornamelijk om verpleging en verzorging buiten de afgesproken tijden. Er zijn voor de wijkverpleging weinig gegevens bekend.</t>
  </si>
  <si>
    <t>Aantal werknemers in verpleegkundige en verzorgende functies in de wijkverpleging 2018*</t>
  </si>
  <si>
    <t>Opleidingsniveau</t>
  </si>
  <si>
    <t>Zorghulp niveau 1</t>
  </si>
  <si>
    <t>Helpende niveau 2</t>
  </si>
  <si>
    <t>Verzorgende niveau 3</t>
  </si>
  <si>
    <t>Verpleegkundige niveau 4</t>
  </si>
  <si>
    <t>Verpleegkundige niveau 6</t>
  </si>
  <si>
    <t>Overige functies</t>
  </si>
  <si>
    <t xml:space="preserve">*betreft gehele wijkverpleging en niet alleen acute wijkverpleging. </t>
  </si>
  <si>
    <t xml:space="preserve">Bron: Situatie op de arbeidsmarkt in de wijkverpleging, Panteia 2020 </t>
  </si>
  <si>
    <t>Progonose aantal werknemers wijkverpleging 2022 en 2027*</t>
  </si>
  <si>
    <t>2027</t>
  </si>
  <si>
    <t>Instroom vanuit opleidngen (incl. effect opscholing)* 2018, 2022, 2027</t>
  </si>
  <si>
    <t>Tekorten/overschotten bij aanvang jaar &amp; eind jaar basisscenario* 2018, 2022, 2027</t>
  </si>
  <si>
    <t>aanvang 2018</t>
  </si>
  <si>
    <t>aanvang 2022</t>
  </si>
  <si>
    <t>aanvang 2027</t>
  </si>
  <si>
    <t>einde 2018</t>
  </si>
  <si>
    <t>einde 2022</t>
  </si>
  <si>
    <t>einde 2027</t>
  </si>
  <si>
    <t>Op dit moment zijn er nog geen gegevens opgenomen over acute zorg onder de Wlz.  Wel zijn er enkele gegevens bekend bij derden (zie overzichtspagina). Hier zijn nadere analyses voor nodig en zijn om die reden nog niet opgenomen op dit tabblad.</t>
  </si>
  <si>
    <t>Aantal patienten dat gebruik maakt van eerstelijnsverblijf, 2016-2020</t>
  </si>
  <si>
    <t>Deelprestatie</t>
  </si>
  <si>
    <t>Laag complex</t>
  </si>
  <si>
    <t>Hoog complex</t>
  </si>
  <si>
    <t>Palliatief</t>
  </si>
  <si>
    <t>Bron: Cijfers verkregen op verzoek, NZa 2022</t>
  </si>
  <si>
    <t>Zorggebruik voorafgaand aan het ELV, 2019*</t>
  </si>
  <si>
    <t>Ziekenhuis (na opname)</t>
  </si>
  <si>
    <t>Thuis**</t>
  </si>
  <si>
    <t>HAP (ANW)</t>
  </si>
  <si>
    <t>GRZ</t>
  </si>
  <si>
    <t>*schatting op basis van de eerste drie kwartalen van 2019</t>
  </si>
  <si>
    <t>**wijkverpleging, zorg vanuit de Wmo, zorg op basis van de Tijdelijke subsidieregeling extramurale behandeling (beëindigd op 31-12-2020, zorg is overgegaan naar de Zvw) en mensen die geen van de vermelde zorg ontvingen</t>
  </si>
  <si>
    <t>In totaal ontvingen ongeveer 35.000 mensen ELV</t>
  </si>
  <si>
    <t>Bron: Vektis, 16 juni 2020 (https://www.vektis.nl/intelligence/publicaties/ligduur-eerstelijnsverblijf-loopt-terug-uitstroom-naar-huis-neemt-toe)</t>
  </si>
  <si>
    <t>Zorggebruik voorafgaand aan het ELV, 2016</t>
  </si>
  <si>
    <t>SEH-opname gevolgd door klinische opname</t>
  </si>
  <si>
    <t>Klinische opname zonder SEH-behandeling</t>
  </si>
  <si>
    <t>Overig (bijv. via spec. ouderengeneesk.)</t>
  </si>
  <si>
    <t>Zorggebruik na ELV, 2019*</t>
  </si>
  <si>
    <t>Thuis</t>
  </si>
  <si>
    <t>Wlz-instelling</t>
  </si>
  <si>
    <t>Heropname</t>
  </si>
  <si>
    <t>Gemiddelde verblijfsduur ELV naar complexiteit (in dagen), 2016-2020</t>
  </si>
  <si>
    <t>Gemiddelde opnameduur eerstelijnsverblijf, 2015-2017</t>
  </si>
  <si>
    <t>Gemiddeld aantal dagen per opname</t>
  </si>
  <si>
    <t>Instroom van patienten eerstelijnsverblijf naar dag van de week, 2017</t>
  </si>
  <si>
    <t>Dag</t>
  </si>
  <si>
    <t>Maandag</t>
  </si>
  <si>
    <t>Dinsdag</t>
  </si>
  <si>
    <t>Woensdag</t>
  </si>
  <si>
    <t>Donderdag</t>
  </si>
  <si>
    <t>Vrijdag</t>
  </si>
  <si>
    <t>Zaterdag</t>
  </si>
  <si>
    <t>Zondag</t>
  </si>
  <si>
    <t>Overzicht data acute ziekenhuisopnamen</t>
  </si>
  <si>
    <t xml:space="preserve">Voor de totstandkoming van de cijfers (methodesectie) verwijzen wij naar de betreffende bron onder de tabel. </t>
  </si>
  <si>
    <t>Totaal mannen en vrouwen</t>
  </si>
  <si>
    <t>1 Totaal infectieuze en parasitaire zkt.</t>
  </si>
  <si>
    <t>2 Totaal nieuwvormingen</t>
  </si>
  <si>
    <t>3 Totaal zkt. bloed/bloedber. organen</t>
  </si>
  <si>
    <t>4 Totaal endocr.-, voeding-, stofw.zkt.</t>
  </si>
  <si>
    <t>5 Totaal psychische en gedragsstoorn.</t>
  </si>
  <si>
    <t>6 Totaal ziekten van zenuwstelsel</t>
  </si>
  <si>
    <t>7 Totaal ziekten van oog en adnexen</t>
  </si>
  <si>
    <t>8 Totaal zkt. van oor, processus mast.</t>
  </si>
  <si>
    <t>9 Totaal zkt. van hart- en vaatstelsel</t>
  </si>
  <si>
    <t>10 Totaal zkt. van de ademhalingsorganen</t>
  </si>
  <si>
    <t>11 Totaal zkt. spijsverteringsorganen</t>
  </si>
  <si>
    <t>12 Totaal zkt. huid, onderhuids bindw.</t>
  </si>
  <si>
    <t>13 Totaal zkt. spier, beenderen, bindw.</t>
  </si>
  <si>
    <t>14 Totaal zkt. urinewegen, gesl.organen</t>
  </si>
  <si>
    <t>15 Totaal zw.schap, bevalling, kraamb.</t>
  </si>
  <si>
    <t>16 Totaal aand. van perinatale periode</t>
  </si>
  <si>
    <t>17 Totaal aangeboren afwijkingen</t>
  </si>
  <si>
    <t>18 Totaal sympt. en onvoll. oms. ziekte.</t>
  </si>
  <si>
    <t>19 Totaal ongevalsletsel en vergiftiging</t>
  </si>
  <si>
    <t>20 Totaal andere contacten gezondheidsd.</t>
  </si>
  <si>
    <t>21 Totaal ext. oorz. letsels, vergift.**</t>
  </si>
  <si>
    <t>Totaal alle diagnosen</t>
  </si>
  <si>
    <t>* Een acute opname is een opname die niet kan worden uitgesteld omdat onmiddelijke behandeling of hulpverlening binnen 24 uur noodzakelijk is. Binnen 24 uur wil zeggen gerekend vanaf het moment dat de medisch specialist oordeelt dat een acute opname noodzakelijk is. Als de medisch specialist een acute opname noodzakelijk acht maar de daadwerkelijke opname 24 uur of later plaatsvindt, dan kan toch de definitie acuut worden gehanteerd.</t>
  </si>
  <si>
    <t>** Externe oorzaken van letsels en vergiftiging dragen niet bij aan het totaal (omdat de hoofddiagnose al meegeteld wordt in een van de categorieën 1 t/m 20)</t>
  </si>
  <si>
    <t>Percentage acute ziekenhuisopnamen t.o.v het totaal aantal opnamen 2019</t>
  </si>
  <si>
    <t>21 Totaal ext. oorz. letsels, vergift.</t>
  </si>
  <si>
    <t>Bron: Landelijke Basisregistratie Ziekenhuiszorg (LBZ), DHD (via CBS Statline, bewerkt door RIVM, 2022)</t>
  </si>
  <si>
    <t>Acute ziekenhuisopnamen naar leeftijd van veel voorkomende SEH-diagnosengroepen naar leeftijd, 2019</t>
  </si>
  <si>
    <t>0 tot 5 jaar</t>
  </si>
  <si>
    <t>5 tot 15 jaar</t>
  </si>
  <si>
    <t>15 tot 45 jaar</t>
  </si>
  <si>
    <t>45 tot 65 jaar</t>
  </si>
  <si>
    <t>65 tot 75 jaar</t>
  </si>
  <si>
    <t>75 tot 85 jaar</t>
  </si>
  <si>
    <t>85 jaar of ouder</t>
  </si>
  <si>
    <t>Totaal leeftijd</t>
  </si>
  <si>
    <t>Aantal locaties NICU / PICU, 2022</t>
  </si>
  <si>
    <t>Neonatale intensive care unit (NICU)</t>
  </si>
  <si>
    <t>Pediatrische intensive care unit (PICU)</t>
  </si>
  <si>
    <t>Bron: Vzinfo.nl, 2022 (https://www.vzinfo.nl/ziekenhuiszorg-aanbod-bedden)</t>
  </si>
  <si>
    <t>Bronnen</t>
  </si>
  <si>
    <t>Naam dataset/databron</t>
  </si>
  <si>
    <t>Bronhouder</t>
  </si>
  <si>
    <t>Openbaar</t>
  </si>
  <si>
    <t>Type data</t>
  </si>
  <si>
    <t>Frequentie</t>
  </si>
  <si>
    <t>Beschikbare jaren</t>
  </si>
  <si>
    <t>Opmerkingen</t>
  </si>
  <si>
    <t>URL</t>
  </si>
  <si>
    <t>Arbeidsmarkt Zorg en Welzijn (AZW) StatLine</t>
  </si>
  <si>
    <t>CBS</t>
  </si>
  <si>
    <t>Website</t>
  </si>
  <si>
    <t>Jaarlijkse update</t>
  </si>
  <si>
    <t xml:space="preserve">https://azwstatline.cbs.nl/#/AZW/nl/dataset/24016NED </t>
  </si>
  <si>
    <t xml:space="preserve">Arbeidsmarktmonitor </t>
  </si>
  <si>
    <t>Capaciteitsorgaan</t>
  </si>
  <si>
    <t>Rapport</t>
  </si>
  <si>
    <t>Halfjaarlijkse update</t>
  </si>
  <si>
    <t>https://capaciteitsorgaan.nl/publicaties/arbeidsmarktmonitor-archief/</t>
  </si>
  <si>
    <t>Benchmarkbulletin Huisartsenposten</t>
  </si>
  <si>
    <t>InEen</t>
  </si>
  <si>
    <t>Ja/deels</t>
  </si>
  <si>
    <t>Benchmark</t>
  </si>
  <si>
    <t>Jaarlijkse rapportage</t>
  </si>
  <si>
    <t>https://ineen.nl/benchmarks/huisartsenposten/</t>
  </si>
  <si>
    <t>Bereikbaarheidsanalyse SEH en acute verloskunde</t>
  </si>
  <si>
    <t>RIVM</t>
  </si>
  <si>
    <t>https://www.rivm.nl/documenten/bereikbaarheidsanalyse-sehs-en-acute-verloskunde-2021</t>
  </si>
  <si>
    <t>Brancheorganisatie ‘de Nederlandse ggz’</t>
  </si>
  <si>
    <t>de Nederlandse ggz</t>
  </si>
  <si>
    <t>Nee/deels</t>
  </si>
  <si>
    <t>Enquête</t>
  </si>
  <si>
    <t>Onregelmatig</t>
  </si>
  <si>
    <t>https://www.denederlandseggz.nl/contact/contact</t>
  </si>
  <si>
    <t>Capaciteitsmodel voor de meldkamer ambulancezorg</t>
  </si>
  <si>
    <t>Eenmalig (voorlopig)</t>
  </si>
  <si>
    <t>https://www.rivm.nl/publicaties/capaciteitsmodel-voor-de-meldkamer-ambulancezorg</t>
  </si>
  <si>
    <t>Capaciteitsplan 2020-2023 FZO-beroepen &amp; Ambulanceverpleegkundigen</t>
  </si>
  <si>
    <t>Driejaarlijkse rapportage</t>
  </si>
  <si>
    <t>https://capaciteitsorgaan.nl/app/uploads/2020/11/20200119_Capaciteitsplan-FZO-AVP-2020_DEF-WEB.pdf</t>
  </si>
  <si>
    <t>Capaciteitsplan 2020-2023 Deelrapport 1 Medisch specialisten (spoedeisende geneeskunde)</t>
  </si>
  <si>
    <t>https://capaciteitsorgaan.nl/app/uploads/2019/03/Capaciteitsplan-MS-2020-2023-Deelrapport-1.pdf</t>
  </si>
  <si>
    <t>Capaciteitsplan 2021-2024 Deelrapport 2 Huisartsgeneeskunde</t>
  </si>
  <si>
    <t>https://capaciteitsorgaan.nl/app/uploads/2019/12/Capaciteitsplan-2021-2024-Deelrapport-2-Huisartsgeneeskunde.pdf</t>
  </si>
  <si>
    <t>Letsel Informatie Systeem (LIS)</t>
  </si>
  <si>
    <t>VeiligheidNL</t>
  </si>
  <si>
    <t>Registratie</t>
  </si>
  <si>
    <t>Jaarlijkse rapportage (dataverzameling doorlopend)</t>
  </si>
  <si>
    <t>https://www.veiligheid.nl/organisatie/monitoring-onderzoek/letsel-informatie-systeem</t>
  </si>
  <si>
    <t>Landelijke trauma registratie</t>
  </si>
  <si>
    <t>LNAZ</t>
  </si>
  <si>
    <t xml:space="preserve">https://www.lnaz.nl/trauma/landelijke-traumaregistratie </t>
  </si>
  <si>
    <t>Landelijk Platform Zorgcoördinatie</t>
  </si>
  <si>
    <t>LPZ</t>
  </si>
  <si>
    <t xml:space="preserve">Registratie </t>
  </si>
  <si>
    <t>Doorlopende registratie</t>
  </si>
  <si>
    <t>https://www.lpz.nu</t>
  </si>
  <si>
    <t xml:space="preserve">Landelijke Basisregistratie Ziekenhuiszorg (LBZ) </t>
  </si>
  <si>
    <t>DHD</t>
  </si>
  <si>
    <t>Gegevens verkregen via CBS StatLine</t>
  </si>
  <si>
    <t xml:space="preserve">https://opendata.cbs.nl/statline/#/CBS/nl/dataset/84522NED/table?dl=64D5C </t>
  </si>
  <si>
    <t xml:space="preserve">Monitor acute zorg </t>
  </si>
  <si>
    <t xml:space="preserve">NZa </t>
  </si>
  <si>
    <t>Tweejaarlijkse rapportage</t>
  </si>
  <si>
    <t>https://open.overheid.nl/repository/ronl-86881896-2d28-486d-b0c3-db1a302b3087/1/pdf/monitor-acute-zorg-2020.pdf</t>
  </si>
  <si>
    <t>Nivel Zorgregistraties eerste lijn</t>
  </si>
  <si>
    <t>Nivel</t>
  </si>
  <si>
    <t>Wekelijks (surveillance) en jaarlijks (kerncijfers)</t>
  </si>
  <si>
    <t>https://www.nivel.nl/nl/nivel-zorgregistraties-eerste-lijn/cijfers-zorgverlening-huisartsenposten</t>
  </si>
  <si>
    <t>Nivel Zorgregistraties eerste lijn - Zorg op de huisartsenpost</t>
  </si>
  <si>
    <t>https://www.nivel.nl/nl/publicatie/zorg-op-de-huisartsenpost-nivel-zorgregistraties-eerste-lijn-jaarcijfers-2019-en</t>
  </si>
  <si>
    <t>Nivel beroepenregistratie (jaarcijfers beroepsgroepen in de zorg)</t>
  </si>
  <si>
    <t>Deel van de gegevens verkregen via Staatvenz.nl</t>
  </si>
  <si>
    <t>https://www.nivel.nl/nl/jaarcijfers-beroepsgroepen-de-zorg</t>
  </si>
  <si>
    <t>Netherlands Emergency department Evaluation Database</t>
  </si>
  <si>
    <t>Stichting NEED</t>
  </si>
  <si>
    <t>https://www.stichting-need.nl/</t>
  </si>
  <si>
    <t>Patiëntstromen acute zorg 2019-2020 en bijlage</t>
  </si>
  <si>
    <t>Dit document betreft een update van de cijfers van de Monitor acute zorg</t>
  </si>
  <si>
    <t>https://puc.overheid.nl/nza/doc/PUC_709013_22/1/</t>
  </si>
  <si>
    <t>Prognosemodel Zorg en Welzijn</t>
  </si>
  <si>
    <t>ABF Research</t>
  </si>
  <si>
    <t>Via deze website (https://www.ssfh.nl/arbeidsmarkt/inzicht-op-de-arbeidsmarkt/tekorten-op-de-arbeidsmarkt) wordt gelinkt naar het prognose model.</t>
  </si>
  <si>
    <t>https://prognosemodelzw.databank.nl/dashboard/dashboard-branches/huisartsen-en-gezondheidscentra</t>
  </si>
  <si>
    <t>Referentiekader spreiding en beschikbaarheid ambulancezorg</t>
  </si>
  <si>
    <t>https://www.rivm.nl/publicaties/referentiekader-spreiding-en-beschikbaarheid-ambulancezorg-2021</t>
  </si>
  <si>
    <t>Sectorkompas ambulancezorg</t>
  </si>
  <si>
    <t>Ambulancezorg Nederland</t>
  </si>
  <si>
    <t>Voor 2016 heette het ambulances in-zicht (2006-2015)</t>
  </si>
  <si>
    <t>https://www.ambulancezorg.nl/themas/sectorkompas-ambulancezorg/toelichting-sectorkompas</t>
  </si>
  <si>
    <t>Situatie op de arbeidsmarkt in de wijkverpleging</t>
  </si>
  <si>
    <t>Panteia</t>
  </si>
  <si>
    <t>Eenmalig</t>
  </si>
  <si>
    <t>https://www.rijksoverheid.nl/documenten/rapporten/2020/04/30/de-situatie-op-de-arbeidsmarkt-in-de-wijkverpleging</t>
  </si>
  <si>
    <t>Thema acute zorg op Vzinfo</t>
  </si>
  <si>
    <t>https://vzinfo.nl/acute-zorg</t>
  </si>
  <si>
    <t>Transparantiekalender MSZ</t>
  </si>
  <si>
    <t>ZIN</t>
  </si>
  <si>
    <t xml:space="preserve">https://www.zorginzicht.nl/tags/transparantiekalender-msz </t>
  </si>
  <si>
    <t>Artikelen/nieuwberichten:</t>
  </si>
  <si>
    <t>Gaakeer MI, Brand CL van den, Gips E, Lieshout JM van, Huijsman R, Veugelers R, Patka P. Landelijke ontwikkelingen in de Nederlandse SEH’s. Aantallen en herkomst van patiënten in de periode 2012-2015. Ned Tijdsch Geneeskd 2017; 160: D970.</t>
  </si>
  <si>
    <t>Artikel</t>
  </si>
  <si>
    <t>https://repub.eur.nl/pub/95571/</t>
  </si>
  <si>
    <t>Maas J van der, Rutten M, Smits M, Boven K van, Giesen P. Spoedzorg in de huisartsenpraktijk. Huisarts Wet 2018; 61 (2): 36-43. DOI:10.1007/s12445-018-0003-9</t>
  </si>
  <si>
    <t>FAME-net</t>
  </si>
  <si>
    <t>https://link.springer.com/article/10.1007/s12445-018-0003-9</t>
  </si>
  <si>
    <t>Mout P, Giesen P, Müskens R, Smits M. Meeste consulten op hap medisch noodzakelijk. Med Contact 2014 (30 mei): 1102-4.</t>
  </si>
  <si>
    <t>https://www.medischcontact.nl/nieuws/laatste-nieuws/artikel/meeste-consulten-op-hap-medisch-noodzakelijk.html</t>
  </si>
  <si>
    <t>https://www.henw.org/artikelen/toegang-tot-rontgendiagnostiek-op-de-huisartsenpost</t>
  </si>
  <si>
    <t>Schols AMR, Stevens F, Zeijen CGIP, Dinant GJ, Vugt C van, Cals JWL . Access to diagnostic tests during GP out-of-hours care: A cross-sectional study of all GP out-of-hours services in the Netherlands. Eur J Gen Pract 2016; 22 (3): 176-81.)</t>
  </si>
  <si>
    <t>https://pubmed.ncbi.nlm.nih.gov/27362282/</t>
  </si>
  <si>
    <t>Vektis: minder mensen behandeld voor crisis</t>
  </si>
  <si>
    <t>Vektis</t>
  </si>
  <si>
    <t>https://www.vektis.nl/actueel/minder-mensen-behandeld-voor-crisis</t>
  </si>
  <si>
    <t>Vektis: Ligduur eerstelijnsverblijf loopt terug, uitstroom naar huis neemt toe</t>
  </si>
  <si>
    <t>https://www.vektis.nl/intelligence/publicaties/ligduur-eerstelijnsverblijf-loopt-terug-uitstroom-naar-huis-neemt-toe</t>
  </si>
  <si>
    <t>Aantal werknemers GGZ 2010-2021</t>
  </si>
  <si>
    <t>Overzicht data acute Eerstelijnverblijf (ELV)</t>
  </si>
  <si>
    <t>Overzicht data acute zorg onder de Wet Langdurige Zorg (Wlz)</t>
  </si>
  <si>
    <t>2010 - 2021</t>
  </si>
  <si>
    <t>2010 - 2020</t>
  </si>
  <si>
    <t>2017 - 2022</t>
  </si>
  <si>
    <t>2016 - 2020</t>
  </si>
  <si>
    <t>2003 - 2022</t>
  </si>
  <si>
    <t>2017 - 2021</t>
  </si>
  <si>
    <t>2019 - 2020</t>
  </si>
  <si>
    <t>2005 - 2021</t>
  </si>
  <si>
    <t>2015 - 2019</t>
  </si>
  <si>
    <t>2001 - 2019</t>
  </si>
  <si>
    <t>2018 &amp; 2020</t>
  </si>
  <si>
    <t>Gegeven voor 2015 beschikbaar.</t>
  </si>
  <si>
    <t>2006 - 2020</t>
  </si>
  <si>
    <t>Gegevens voor 2006 beschikbaar. Steekproef van 14 SEH's (3 UMC's, 9 topklinische en 2 algemene ziekenhuizen), waarvan 13 ook bezoeken vanwege acute ziekten of aandoeningen registreren, en 9 splitsen uit naar type ziekte/aandoening.</t>
  </si>
  <si>
    <t>2009 - 2018</t>
  </si>
  <si>
    <t>2016 &amp; 2018 &amp; 2020</t>
  </si>
  <si>
    <t>2019 &amp; 2020</t>
  </si>
  <si>
    <t>Voorheen Acute Zorgportaal. Betreft geen openbare data</t>
  </si>
  <si>
    <t>Aantal acute ziekenhuisopnamen naar geslacht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</si>
</sst>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_ ;_ * \-#,##0_ ;_ * &quot;-&quot;??_ ;_ @_ "/>
    <numFmt numFmtId="165" formatCode="0.0%"/>
    <numFmt numFmtId="166" formatCode="0.0"/>
    <numFmt numFmtId="167" formatCode="[$-F400]h:mm:ss\ AM/PM"/>
    <numFmt numFmtId="168" formatCode="_ * #,##0.0_ ;_ * \-#,##0.0_ ;_ * &quot;-&quot;??_ ;_ @_ "/>
    <numFmt numFmtId="169" formatCode="#,##0.0"/>
    <numFmt numFmtId="170" formatCode="h:mm;@"/>
  </numFmts>
  <fonts count="47"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sz val="11"/>
      <color rgb="FF444444"/>
      <name val="Calibri"/>
      <family val="2"/>
      <scheme val="minor"/>
    </font>
    <font>
      <sz val="12"/>
      <color rgb="FF1F3763"/>
      <name val="Calibri Light"/>
      <family val="2"/>
    </font>
    <font>
      <sz val="11"/>
      <color rgb="FF000000"/>
      <name val="Calibri"/>
      <family val="2"/>
      <scheme val="minor"/>
    </font>
    <font>
      <u/>
      <sz val="11"/>
      <color theme="10"/>
      <name val="Calibri"/>
      <family val="2"/>
      <scheme val="minor"/>
    </font>
    <font>
      <b/>
      <sz val="11"/>
      <color rgb="FF000000"/>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1"/>
      <color rgb="FF1F3763"/>
      <name val="Calibri"/>
      <family val="2"/>
      <scheme val="minor"/>
    </font>
    <font>
      <sz val="11"/>
      <color rgb="FF212529"/>
      <name val="Calibri"/>
      <family val="2"/>
      <scheme val="minor"/>
    </font>
    <font>
      <sz val="11"/>
      <color rgb="FFFFFFFF"/>
      <name val="Calibri"/>
      <family val="2"/>
      <scheme val="minor"/>
    </font>
    <font>
      <b/>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sz val="10"/>
      <name val="Arial"/>
      <family val="2"/>
    </font>
    <font>
      <sz val="8"/>
      <name val="Calibri"/>
      <family val="2"/>
      <scheme val="minor"/>
    </font>
    <font>
      <sz val="11"/>
      <color theme="0" tint="-0.499984740745262"/>
      <name val="Calibri"/>
      <family val="2"/>
      <scheme val="minor"/>
    </font>
    <font>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26"/>
      <color theme="1"/>
      <name val="Calibri"/>
      <family val="2"/>
      <scheme val="minor"/>
    </font>
    <font>
      <b/>
      <sz val="16"/>
      <color theme="0"/>
      <name val="Calibri"/>
      <family val="2"/>
      <scheme val="minor"/>
    </font>
    <font>
      <b/>
      <u/>
      <sz val="16"/>
      <color theme="0"/>
      <name val="Calibri"/>
      <family val="2"/>
      <scheme val="minor"/>
    </font>
    <font>
      <sz val="12"/>
      <color theme="0"/>
      <name val="Calibri"/>
      <family val="2"/>
      <scheme val="minor"/>
    </font>
    <font>
      <i/>
      <u/>
      <sz val="16"/>
      <color theme="0"/>
      <name val="Calibri"/>
      <family val="2"/>
      <scheme val="minor"/>
    </font>
    <font>
      <sz val="11"/>
      <color theme="4"/>
      <name val="Calibri"/>
      <family val="2"/>
      <scheme val="minor"/>
    </font>
    <font>
      <b/>
      <sz val="11"/>
      <color rgb="FFFFFFFF"/>
      <name val="Calibri"/>
      <family val="2"/>
      <scheme val="minor"/>
    </font>
    <font>
      <sz val="12"/>
      <color rgb="FF000000"/>
      <name val="Calibri"/>
      <family val="2"/>
      <scheme val="minor"/>
    </font>
    <font>
      <i/>
      <sz val="11"/>
      <color rgb="FF000000"/>
      <name val="Calibri"/>
      <family val="2"/>
      <scheme val="minor"/>
    </font>
    <font>
      <sz val="12"/>
      <color theme="0"/>
      <name val="Calibri Light"/>
      <family val="2"/>
    </font>
    <font>
      <sz val="11"/>
      <color theme="10"/>
      <name val="Calibri"/>
      <family val="2"/>
      <scheme val="minor"/>
    </font>
  </fonts>
  <fills count="44">
    <fill>
      <patternFill patternType="none"/>
    </fill>
    <fill>
      <patternFill patternType="gray125"/>
    </fill>
    <fill>
      <patternFill patternType="solid">
        <fgColor theme="8" tint="0.79998168889431442"/>
        <bgColor indexed="64"/>
      </patternFill>
    </fill>
    <fill>
      <patternFill patternType="solid">
        <fgColor theme="4" tint="0.79998168889431442"/>
        <bgColor rgb="FF000000"/>
      </patternFill>
    </fill>
    <fill>
      <patternFill patternType="solid">
        <fgColor theme="4"/>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rgb="FF8EA9DB"/>
        <bgColor indexed="64"/>
      </patternFill>
    </fill>
  </fills>
  <borders count="35">
    <border>
      <left/>
      <right/>
      <top/>
      <bottom/>
      <diagonal/>
    </border>
    <border>
      <left/>
      <right/>
      <top style="thin">
        <color indexed="6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diagonal/>
    </border>
    <border>
      <left style="thin">
        <color theme="4"/>
      </left>
      <right/>
      <top/>
      <bottom/>
      <diagonal/>
    </border>
    <border>
      <left/>
      <right style="thin">
        <color theme="4"/>
      </right>
      <top/>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medium">
        <color theme="0"/>
      </bottom>
      <diagonal/>
    </border>
    <border>
      <left/>
      <right style="medium">
        <color theme="0"/>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right style="medium">
        <color theme="0"/>
      </right>
      <top/>
      <bottom style="medium">
        <color theme="0"/>
      </bottom>
      <diagonal/>
    </border>
    <border>
      <left/>
      <right/>
      <top/>
      <bottom style="medium">
        <color indexed="64"/>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ck">
        <color rgb="FFFFFFFF"/>
      </left>
      <right/>
      <top style="thick">
        <color rgb="FFFFFFFF"/>
      </top>
      <bottom/>
      <diagonal/>
    </border>
    <border>
      <left/>
      <right style="thick">
        <color rgb="FFFFFFFF"/>
      </right>
      <top style="thick">
        <color rgb="FFFFFFFF"/>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top/>
      <bottom style="thin">
        <color theme="4"/>
      </bottom>
      <diagonal/>
    </border>
  </borders>
  <cellStyleXfs count="46">
    <xf numFmtId="0" fontId="0" fillId="0" borderId="0"/>
    <xf numFmtId="0" fontId="7" fillId="0" borderId="0" applyNumberFormat="0" applyFill="0" applyBorder="0" applyAlignment="0" applyProtection="0"/>
    <xf numFmtId="43" fontId="10" fillId="0" borderId="0" applyFon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8" borderId="7" applyNumberFormat="0" applyAlignment="0" applyProtection="0"/>
    <xf numFmtId="0" fontId="24" fillId="9" borderId="8" applyNumberFormat="0" applyAlignment="0" applyProtection="0"/>
    <xf numFmtId="0" fontId="25" fillId="9" borderId="7" applyNumberFormat="0" applyAlignment="0" applyProtection="0"/>
    <xf numFmtId="0" fontId="26" fillId="0" borderId="9" applyNumberFormat="0" applyFill="0" applyAlignment="0" applyProtection="0"/>
    <xf numFmtId="0" fontId="16" fillId="10" borderId="10" applyNumberFormat="0" applyAlignment="0" applyProtection="0"/>
    <xf numFmtId="0" fontId="11" fillId="0" borderId="0" applyNumberFormat="0" applyFill="0" applyBorder="0" applyAlignment="0" applyProtection="0"/>
    <xf numFmtId="0" fontId="10" fillId="11" borderId="11" applyNumberFormat="0" applyFont="0" applyAlignment="0" applyProtection="0"/>
    <xf numFmtId="0" fontId="27" fillId="0" borderId="0" applyNumberFormat="0" applyFill="0" applyBorder="0" applyAlignment="0" applyProtection="0"/>
    <xf numFmtId="0" fontId="1" fillId="0" borderId="12" applyNumberFormat="0" applyFill="0" applyAlignment="0" applyProtection="0"/>
    <xf numFmtId="0" fontId="12"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2"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2"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2"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2"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2"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8" fillId="7"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29" fillId="0" borderId="0"/>
    <xf numFmtId="0" fontId="10" fillId="27" borderId="0" applyNumberFormat="0" applyBorder="0" applyAlignment="0" applyProtection="0"/>
  </cellStyleXfs>
  <cellXfs count="295">
    <xf numFmtId="0" fontId="0" fillId="0" borderId="0" xfId="0"/>
    <xf numFmtId="0" fontId="0" fillId="0" borderId="0" xfId="0" applyAlignment="1">
      <alignment wrapText="1"/>
    </xf>
    <xf numFmtId="0" fontId="0" fillId="0" borderId="0" xfId="0" applyAlignment="1">
      <alignment horizontal="left" vertical="top" wrapText="1"/>
    </xf>
    <xf numFmtId="0" fontId="5" fillId="0" borderId="0" xfId="0" applyFont="1" applyAlignment="1">
      <alignment vertical="center"/>
    </xf>
    <xf numFmtId="0" fontId="2" fillId="0" borderId="0" xfId="0" applyFont="1"/>
    <xf numFmtId="0" fontId="1" fillId="0" borderId="0" xfId="0" applyFont="1"/>
    <xf numFmtId="9" fontId="0" fillId="0" borderId="0" xfId="0" applyNumberFormat="1"/>
    <xf numFmtId="3" fontId="0" fillId="0" borderId="0" xfId="0" applyNumberFormat="1"/>
    <xf numFmtId="164" fontId="0" fillId="0" borderId="0" xfId="2" applyNumberFormat="1" applyFont="1"/>
    <xf numFmtId="0" fontId="0" fillId="0" borderId="0" xfId="0" applyAlignment="1">
      <alignment horizontal="right" wrapText="1"/>
    </xf>
    <xf numFmtId="0" fontId="11" fillId="0" borderId="0" xfId="0" applyFont="1"/>
    <xf numFmtId="0" fontId="6" fillId="0" borderId="0" xfId="0" applyFont="1" applyAlignment="1">
      <alignment horizontal="left" vertical="top"/>
    </xf>
    <xf numFmtId="0" fontId="7" fillId="0" borderId="0" xfId="1" applyAlignment="1">
      <alignment horizontal="left" vertical="top"/>
    </xf>
    <xf numFmtId="0" fontId="6" fillId="0" borderId="0" xfId="0" applyFont="1"/>
    <xf numFmtId="0" fontId="0" fillId="0" borderId="0" xfId="0" applyAlignment="1">
      <alignment horizontal="left"/>
    </xf>
    <xf numFmtId="0" fontId="8" fillId="3" borderId="0" xfId="0" applyFont="1" applyFill="1"/>
    <xf numFmtId="0" fontId="13" fillId="0" borderId="0" xfId="0" applyFont="1" applyAlignment="1">
      <alignment vertical="center"/>
    </xf>
    <xf numFmtId="0" fontId="14"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9" fillId="0" borderId="0" xfId="0" applyFont="1" applyAlignment="1">
      <alignment vertical="center"/>
    </xf>
    <xf numFmtId="0" fontId="0" fillId="0" borderId="0" xfId="0" applyAlignment="1">
      <alignment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right" vertical="center" wrapText="1"/>
    </xf>
    <xf numFmtId="17" fontId="6" fillId="0" borderId="0" xfId="0" quotePrefix="1" applyNumberFormat="1"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top" wrapText="1"/>
    </xf>
    <xf numFmtId="0" fontId="12" fillId="0" borderId="0" xfId="0" applyFont="1" applyAlignment="1">
      <alignment vertical="center"/>
    </xf>
    <xf numFmtId="0" fontId="12" fillId="0" borderId="0" xfId="0" applyFont="1" applyAlignment="1">
      <alignment horizontal="center" vertical="center"/>
    </xf>
    <xf numFmtId="164" fontId="0" fillId="0" borderId="0" xfId="2" applyNumberFormat="1" applyFont="1" applyFill="1" applyBorder="1"/>
    <xf numFmtId="0" fontId="6" fillId="0" borderId="0" xfId="0" quotePrefix="1" applyFont="1" applyAlignment="1">
      <alignment horizontal="center" vertical="center" wrapText="1"/>
    </xf>
    <xf numFmtId="0" fontId="0" fillId="0" borderId="0" xfId="0" applyAlignment="1">
      <alignment horizontal="right"/>
    </xf>
    <xf numFmtId="3" fontId="0" fillId="0" borderId="0" xfId="0" applyNumberFormat="1" applyAlignment="1">
      <alignment horizontal="right"/>
    </xf>
    <xf numFmtId="10" fontId="0" fillId="0" borderId="0" xfId="0" applyNumberFormat="1"/>
    <xf numFmtId="0" fontId="12" fillId="0" borderId="0" xfId="0" applyFont="1" applyAlignment="1">
      <alignment horizontal="right" vertical="center" wrapText="1"/>
    </xf>
    <xf numFmtId="0" fontId="12" fillId="0" borderId="0" xfId="0" applyFont="1" applyAlignment="1">
      <alignment horizontal="left" vertical="center" wrapText="1"/>
    </xf>
    <xf numFmtId="165" fontId="0" fillId="0" borderId="0" xfId="0" applyNumberFormat="1" applyAlignment="1">
      <alignment horizontal="right"/>
    </xf>
    <xf numFmtId="166" fontId="0" fillId="0" borderId="0" xfId="0" applyNumberFormat="1"/>
    <xf numFmtId="164" fontId="6" fillId="0" borderId="0" xfId="2" applyNumberFormat="1" applyFont="1" applyAlignment="1">
      <alignment horizontal="right" vertical="center"/>
    </xf>
    <xf numFmtId="164" fontId="6" fillId="0" borderId="0" xfId="2" applyNumberFormat="1" applyFont="1" applyAlignment="1">
      <alignment horizontal="right" vertical="center" wrapText="1"/>
    </xf>
    <xf numFmtId="3" fontId="6" fillId="0" borderId="0" xfId="0" applyNumberFormat="1" applyFont="1" applyAlignment="1">
      <alignment horizontal="right" vertical="center" wrapText="1"/>
    </xf>
    <xf numFmtId="0" fontId="31" fillId="0" borderId="0" xfId="0" applyFont="1"/>
    <xf numFmtId="167" fontId="0" fillId="0" borderId="0" xfId="0" applyNumberFormat="1"/>
    <xf numFmtId="0" fontId="0" fillId="0" borderId="0" xfId="0" applyAlignment="1">
      <alignment horizontal="left" vertical="top"/>
    </xf>
    <xf numFmtId="0" fontId="11" fillId="0" borderId="0" xfId="0" applyFont="1" applyAlignment="1">
      <alignment horizontal="left" vertical="top" wrapText="1"/>
    </xf>
    <xf numFmtId="0" fontId="11" fillId="0" borderId="0" xfId="0" applyFont="1" applyAlignment="1">
      <alignment horizontal="right" vertical="top" wrapText="1"/>
    </xf>
    <xf numFmtId="0" fontId="12" fillId="12" borderId="0" xfId="19" applyAlignment="1">
      <alignment horizontal="center" vertical="center" wrapText="1"/>
    </xf>
    <xf numFmtId="0" fontId="32" fillId="0" borderId="0" xfId="0" applyFont="1" applyAlignment="1">
      <alignment wrapText="1"/>
    </xf>
    <xf numFmtId="0" fontId="16" fillId="4" borderId="14" xfId="0" applyFont="1" applyFill="1" applyBorder="1"/>
    <xf numFmtId="0" fontId="16" fillId="4" borderId="0" xfId="0" applyFont="1" applyFill="1"/>
    <xf numFmtId="0" fontId="0" fillId="0" borderId="0" xfId="0" applyAlignment="1">
      <alignment horizontal="right" vertical="top" wrapText="1"/>
    </xf>
    <xf numFmtId="16" fontId="0" fillId="0" borderId="0" xfId="0" quotePrefix="1" applyNumberFormat="1" applyAlignment="1">
      <alignment horizontal="left" vertical="top" wrapText="1"/>
    </xf>
    <xf numFmtId="164" fontId="0" fillId="0" borderId="0" xfId="0" applyNumberFormat="1"/>
    <xf numFmtId="0" fontId="12" fillId="0" borderId="0" xfId="0" applyFont="1"/>
    <xf numFmtId="166" fontId="6" fillId="0" borderId="0" xfId="0" applyNumberFormat="1" applyFont="1" applyAlignment="1">
      <alignment vertical="center" wrapText="1"/>
    </xf>
    <xf numFmtId="10" fontId="6" fillId="0" borderId="0" xfId="0" applyNumberFormat="1" applyFont="1" applyAlignment="1">
      <alignment vertical="center"/>
    </xf>
    <xf numFmtId="166" fontId="6" fillId="0" borderId="13" xfId="0" applyNumberFormat="1" applyFont="1" applyBorder="1" applyAlignment="1">
      <alignment vertical="center"/>
    </xf>
    <xf numFmtId="0" fontId="16" fillId="4" borderId="0" xfId="0" applyFont="1" applyFill="1" applyAlignment="1">
      <alignment vertical="center"/>
    </xf>
    <xf numFmtId="166" fontId="6" fillId="0" borderId="13" xfId="0" applyNumberFormat="1" applyFont="1" applyBorder="1" applyAlignment="1">
      <alignment vertical="center" wrapText="1"/>
    </xf>
    <xf numFmtId="9" fontId="0" fillId="0" borderId="0" xfId="0" applyNumberFormat="1" applyAlignment="1">
      <alignment horizontal="right"/>
    </xf>
    <xf numFmtId="0" fontId="1" fillId="37" borderId="0" xfId="0" applyFont="1" applyFill="1"/>
    <xf numFmtId="0" fontId="16" fillId="4" borderId="0" xfId="0" applyFont="1" applyFill="1" applyAlignment="1">
      <alignment horizontal="right" wrapText="1"/>
    </xf>
    <xf numFmtId="164" fontId="6" fillId="0" borderId="0" xfId="0" applyNumberFormat="1" applyFont="1" applyAlignment="1">
      <alignment horizontal="right" vertical="center" wrapText="1"/>
    </xf>
    <xf numFmtId="0" fontId="0" fillId="0" borderId="0" xfId="0" applyAlignment="1">
      <alignment horizontal="right" vertical="top"/>
    </xf>
    <xf numFmtId="0" fontId="6" fillId="0" borderId="0" xfId="0" applyFont="1" applyAlignment="1">
      <alignment horizontal="left" vertical="center" wrapText="1"/>
    </xf>
    <xf numFmtId="17" fontId="6" fillId="0" borderId="0" xfId="0" quotePrefix="1" applyNumberFormat="1" applyFont="1" applyAlignment="1">
      <alignment horizontal="left" vertical="center" wrapText="1"/>
    </xf>
    <xf numFmtId="0" fontId="1" fillId="0" borderId="0" xfId="0" applyFont="1" applyAlignment="1">
      <alignment horizontal="right"/>
    </xf>
    <xf numFmtId="0" fontId="0" fillId="37" borderId="0" xfId="0" applyFill="1" applyAlignment="1">
      <alignment horizontal="right"/>
    </xf>
    <xf numFmtId="0" fontId="6" fillId="0" borderId="0" xfId="0" applyFont="1" applyAlignment="1">
      <alignment horizontal="left" vertical="top" wrapText="1"/>
    </xf>
    <xf numFmtId="166" fontId="6" fillId="0" borderId="0" xfId="0" applyNumberFormat="1" applyFont="1" applyAlignment="1">
      <alignment horizontal="right" vertical="center" wrapText="1"/>
    </xf>
    <xf numFmtId="166" fontId="0" fillId="0" borderId="0" xfId="0" applyNumberFormat="1" applyAlignment="1">
      <alignment horizontal="right"/>
    </xf>
    <xf numFmtId="0" fontId="12" fillId="0" borderId="0" xfId="0" applyFont="1" applyAlignment="1">
      <alignment horizontal="right" vertical="center" wrapText="1" indent="1"/>
    </xf>
    <xf numFmtId="0" fontId="12" fillId="0" borderId="0" xfId="0" applyFont="1" applyAlignment="1">
      <alignment horizontal="right" indent="1"/>
    </xf>
    <xf numFmtId="0" fontId="0" fillId="38" borderId="0" xfId="0" applyFill="1"/>
    <xf numFmtId="0" fontId="32" fillId="38" borderId="0" xfId="0" applyFont="1" applyFill="1" applyAlignment="1">
      <alignment wrapText="1"/>
    </xf>
    <xf numFmtId="0" fontId="0" fillId="38" borderId="0" xfId="0" applyFill="1" applyAlignment="1">
      <alignment wrapText="1"/>
    </xf>
    <xf numFmtId="0" fontId="36" fillId="38" borderId="0" xfId="0" applyFont="1" applyFill="1"/>
    <xf numFmtId="0" fontId="0" fillId="38" borderId="0" xfId="0" applyFill="1" applyAlignment="1">
      <alignment horizontal="left" vertical="top"/>
    </xf>
    <xf numFmtId="0" fontId="0" fillId="38" borderId="0" xfId="0" applyFill="1" applyAlignment="1">
      <alignment horizontal="left" vertical="top" wrapText="1"/>
    </xf>
    <xf numFmtId="0" fontId="35" fillId="38" borderId="0" xfId="0" applyFont="1" applyFill="1"/>
    <xf numFmtId="14" fontId="35" fillId="38" borderId="0" xfId="0" applyNumberFormat="1" applyFont="1" applyFill="1" applyAlignment="1">
      <alignment horizontal="left"/>
    </xf>
    <xf numFmtId="0" fontId="39" fillId="39" borderId="0" xfId="0" applyFont="1" applyFill="1"/>
    <xf numFmtId="0" fontId="33" fillId="38" borderId="0" xfId="0" quotePrefix="1" applyFont="1" applyFill="1" applyAlignment="1">
      <alignment horizontal="left" vertical="top" wrapText="1"/>
    </xf>
    <xf numFmtId="0" fontId="2" fillId="38" borderId="0" xfId="0" applyFont="1" applyFill="1" applyAlignment="1">
      <alignment horizontal="left" vertical="top"/>
    </xf>
    <xf numFmtId="0" fontId="2" fillId="38" borderId="0" xfId="0" applyFont="1" applyFill="1" applyAlignment="1">
      <alignment wrapText="1"/>
    </xf>
    <xf numFmtId="0" fontId="2" fillId="38" borderId="0" xfId="0" applyFont="1" applyFill="1" applyAlignment="1">
      <alignment horizontal="left" wrapText="1"/>
    </xf>
    <xf numFmtId="0" fontId="40" fillId="38" borderId="0" xfId="0" applyFont="1" applyFill="1" applyAlignment="1">
      <alignment horizontal="center" vertical="center" wrapText="1"/>
    </xf>
    <xf numFmtId="0" fontId="38" fillId="39" borderId="17" xfId="1" applyFont="1" applyFill="1" applyBorder="1" applyAlignment="1">
      <alignment horizontal="center" vertical="center" wrapText="1"/>
    </xf>
    <xf numFmtId="0" fontId="0" fillId="38" borderId="18" xfId="0" applyFill="1" applyBorder="1"/>
    <xf numFmtId="0" fontId="33" fillId="38" borderId="16" xfId="0" quotePrefix="1" applyFont="1" applyFill="1" applyBorder="1" applyAlignment="1">
      <alignment horizontal="left" vertical="top" wrapText="1"/>
    </xf>
    <xf numFmtId="0" fontId="12" fillId="2" borderId="17" xfId="0" applyFont="1" applyFill="1" applyBorder="1" applyAlignment="1">
      <alignment horizontal="left" vertical="top" wrapText="1"/>
    </xf>
    <xf numFmtId="0" fontId="4" fillId="38" borderId="17" xfId="0" applyFont="1" applyFill="1" applyBorder="1" applyAlignment="1">
      <alignment horizontal="left" vertical="top" wrapText="1"/>
    </xf>
    <xf numFmtId="0" fontId="34" fillId="40" borderId="21" xfId="0" applyFont="1" applyFill="1" applyBorder="1" applyAlignment="1">
      <alignment horizontal="left" vertical="top" wrapText="1"/>
    </xf>
    <xf numFmtId="0" fontId="33" fillId="38" borderId="0" xfId="0" applyFont="1" applyFill="1" applyAlignment="1">
      <alignment horizontal="left" vertical="top" wrapText="1"/>
    </xf>
    <xf numFmtId="0" fontId="33" fillId="38" borderId="16" xfId="0" applyFont="1" applyFill="1" applyBorder="1" applyAlignment="1">
      <alignment horizontal="left" vertical="top" wrapText="1"/>
    </xf>
    <xf numFmtId="0" fontId="34" fillId="40" borderId="19" xfId="0" applyFont="1" applyFill="1" applyBorder="1" applyAlignment="1">
      <alignment horizontal="left" vertical="top" wrapText="1"/>
    </xf>
    <xf numFmtId="0" fontId="16" fillId="4" borderId="13" xfId="0" applyFont="1" applyFill="1" applyBorder="1" applyAlignment="1">
      <alignment horizontal="right" vertical="center" wrapText="1"/>
    </xf>
    <xf numFmtId="166" fontId="6" fillId="0" borderId="0" xfId="0" applyNumberFormat="1" applyFont="1" applyAlignment="1">
      <alignment vertical="center"/>
    </xf>
    <xf numFmtId="0" fontId="6" fillId="0" borderId="13" xfId="0" applyFont="1" applyBorder="1" applyAlignment="1">
      <alignment vertical="center" wrapText="1"/>
    </xf>
    <xf numFmtId="0" fontId="16" fillId="4" borderId="13" xfId="0" applyFont="1" applyFill="1" applyBorder="1" applyAlignment="1">
      <alignment horizontal="right" vertical="center"/>
    </xf>
    <xf numFmtId="0" fontId="6" fillId="0" borderId="0" xfId="0" applyFont="1" applyAlignment="1">
      <alignment wrapText="1"/>
    </xf>
    <xf numFmtId="0" fontId="7" fillId="0" borderId="0" xfId="1"/>
    <xf numFmtId="164" fontId="6" fillId="0" borderId="0" xfId="2" applyNumberFormat="1" applyFont="1" applyFill="1" applyAlignment="1">
      <alignment horizontal="right" vertical="center" wrapText="1"/>
    </xf>
    <xf numFmtId="3" fontId="1" fillId="0" borderId="0" xfId="0" applyNumberFormat="1" applyFont="1" applyAlignment="1">
      <alignment horizontal="right"/>
    </xf>
    <xf numFmtId="0" fontId="0" fillId="0" borderId="23" xfId="0" applyBorder="1"/>
    <xf numFmtId="0" fontId="0" fillId="0" borderId="23" xfId="0" applyBorder="1" applyAlignment="1">
      <alignment horizontal="right"/>
    </xf>
    <xf numFmtId="0" fontId="41" fillId="0" borderId="0" xfId="0" applyFont="1" applyAlignment="1">
      <alignment horizontal="right"/>
    </xf>
    <xf numFmtId="3" fontId="0" fillId="0" borderId="23" xfId="0" applyNumberFormat="1" applyBorder="1"/>
    <xf numFmtId="3" fontId="1" fillId="0" borderId="0" xfId="0" applyNumberFormat="1" applyFont="1"/>
    <xf numFmtId="0" fontId="6" fillId="0" borderId="0" xfId="0" applyFont="1" applyAlignment="1">
      <alignment horizontal="right"/>
    </xf>
    <xf numFmtId="3" fontId="0" fillId="0" borderId="23" xfId="0" applyNumberFormat="1" applyBorder="1" applyAlignment="1">
      <alignment horizontal="right"/>
    </xf>
    <xf numFmtId="0" fontId="0" fillId="0" borderId="2" xfId="0" applyBorder="1" applyAlignment="1">
      <alignment horizontal="right" vertical="top" wrapText="1"/>
    </xf>
    <xf numFmtId="0" fontId="0" fillId="0" borderId="3" xfId="0" applyBorder="1" applyAlignment="1">
      <alignment horizontal="right" vertical="top" wrapText="1"/>
    </xf>
    <xf numFmtId="0" fontId="16" fillId="4" borderId="13" xfId="0" applyFont="1" applyFill="1" applyBorder="1" applyAlignment="1">
      <alignment horizontal="right"/>
    </xf>
    <xf numFmtId="0" fontId="0" fillId="0" borderId="0" xfId="0" applyAlignment="1">
      <alignment horizontal="left" wrapText="1" indent="1"/>
    </xf>
    <xf numFmtId="0" fontId="16" fillId="4" borderId="27" xfId="0" applyFont="1" applyFill="1" applyBorder="1"/>
    <xf numFmtId="0" fontId="42" fillId="4" borderId="28" xfId="0" applyFont="1" applyFill="1" applyBorder="1" applyAlignment="1">
      <alignment horizontal="center" vertical="center"/>
    </xf>
    <xf numFmtId="0" fontId="0" fillId="0" borderId="31" xfId="0" applyBorder="1"/>
    <xf numFmtId="0" fontId="0" fillId="0" borderId="32" xfId="0" applyBorder="1" applyAlignment="1">
      <alignment horizontal="right"/>
    </xf>
    <xf numFmtId="0" fontId="0" fillId="0" borderId="30" xfId="0" applyBorder="1" applyAlignment="1">
      <alignment horizontal="right"/>
    </xf>
    <xf numFmtId="0" fontId="0" fillId="0" borderId="0" xfId="0" applyAlignment="1">
      <alignment horizontal="left" indent="1"/>
    </xf>
    <xf numFmtId="0" fontId="0" fillId="0" borderId="33" xfId="0" applyBorder="1" applyAlignment="1">
      <alignment horizontal="left" indent="1"/>
    </xf>
    <xf numFmtId="0" fontId="0" fillId="0" borderId="29" xfId="0" applyBorder="1" applyAlignment="1">
      <alignment horizontal="left" indent="1"/>
    </xf>
    <xf numFmtId="0" fontId="0" fillId="0" borderId="31" xfId="0" applyBorder="1" applyAlignment="1">
      <alignment horizontal="left" indent="1"/>
    </xf>
    <xf numFmtId="0" fontId="0" fillId="0" borderId="31" xfId="0" applyBorder="1" applyAlignment="1">
      <alignment horizontal="left" wrapText="1" indent="1"/>
    </xf>
    <xf numFmtId="0" fontId="0" fillId="0" borderId="33" xfId="0" applyBorder="1" applyAlignment="1">
      <alignment horizontal="left" wrapText="1" indent="1"/>
    </xf>
    <xf numFmtId="168" fontId="0" fillId="0" borderId="0" xfId="2" applyNumberFormat="1" applyFont="1" applyAlignment="1">
      <alignment horizontal="right"/>
    </xf>
    <xf numFmtId="168" fontId="0" fillId="0" borderId="13" xfId="2" applyNumberFormat="1" applyFont="1" applyBorder="1" applyAlignment="1">
      <alignment horizontal="right"/>
    </xf>
    <xf numFmtId="168" fontId="0" fillId="0" borderId="25" xfId="2" applyNumberFormat="1" applyFont="1" applyBorder="1" applyAlignment="1">
      <alignment horizontal="right"/>
    </xf>
    <xf numFmtId="0" fontId="0" fillId="0" borderId="13" xfId="0" applyBorder="1" applyAlignment="1">
      <alignment horizontal="right"/>
    </xf>
    <xf numFmtId="164" fontId="31" fillId="0" borderId="0" xfId="2" applyNumberFormat="1" applyFont="1" applyFill="1"/>
    <xf numFmtId="168" fontId="6" fillId="0" borderId="0" xfId="2" applyNumberFormat="1" applyFont="1" applyAlignment="1">
      <alignment horizontal="right" vertical="center" wrapText="1"/>
    </xf>
    <xf numFmtId="168" fontId="6" fillId="0" borderId="0" xfId="2" applyNumberFormat="1" applyFont="1" applyFill="1" applyAlignment="1">
      <alignment horizontal="right" vertical="center" wrapText="1"/>
    </xf>
    <xf numFmtId="0" fontId="6"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right" vertical="center" wrapText="1"/>
    </xf>
    <xf numFmtId="168" fontId="0" fillId="0" borderId="24" xfId="2" applyNumberFormat="1" applyFont="1" applyBorder="1" applyAlignment="1">
      <alignment horizontal="right"/>
    </xf>
    <xf numFmtId="0" fontId="0" fillId="0" borderId="13" xfId="0" applyBorder="1" applyAlignment="1">
      <alignment wrapText="1"/>
    </xf>
    <xf numFmtId="0" fontId="0" fillId="0" borderId="25" xfId="0" applyBorder="1" applyAlignment="1">
      <alignment wrapText="1"/>
    </xf>
    <xf numFmtId="0" fontId="16" fillId="4" borderId="0" xfId="0" applyFont="1" applyFill="1" applyAlignment="1">
      <alignment horizontal="right"/>
    </xf>
    <xf numFmtId="0" fontId="16" fillId="4" borderId="15" xfId="0" applyFont="1" applyFill="1" applyBorder="1" applyAlignment="1">
      <alignment horizontal="right"/>
    </xf>
    <xf numFmtId="0" fontId="0" fillId="0" borderId="2" xfId="0" applyBorder="1" applyAlignment="1">
      <alignment wrapText="1"/>
    </xf>
    <xf numFmtId="0" fontId="1" fillId="0" borderId="0" xfId="0" applyFont="1" applyAlignment="1">
      <alignment wrapText="1"/>
    </xf>
    <xf numFmtId="0" fontId="16" fillId="41" borderId="0" xfId="0" applyFont="1" applyFill="1" applyAlignment="1">
      <alignment wrapText="1"/>
    </xf>
    <xf numFmtId="168" fontId="0" fillId="0" borderId="0" xfId="0" applyNumberFormat="1"/>
    <xf numFmtId="0" fontId="16" fillId="41" borderId="0" xfId="0" applyFont="1" applyFill="1"/>
    <xf numFmtId="168" fontId="0" fillId="0" borderId="0" xfId="0" applyNumberFormat="1" applyAlignment="1">
      <alignment horizontal="right"/>
    </xf>
    <xf numFmtId="3" fontId="0" fillId="0" borderId="13" xfId="0" applyNumberFormat="1" applyBorder="1"/>
    <xf numFmtId="0" fontId="8" fillId="0" borderId="0" xfId="0" applyFont="1" applyAlignment="1">
      <alignment vertical="center"/>
    </xf>
    <xf numFmtId="3" fontId="1" fillId="0" borderId="13" xfId="0" applyNumberFormat="1" applyFont="1" applyBorder="1"/>
    <xf numFmtId="0" fontId="16" fillId="4" borderId="15" xfId="0" applyFont="1" applyFill="1" applyBorder="1" applyAlignment="1">
      <alignment horizontal="right" vertical="center"/>
    </xf>
    <xf numFmtId="0" fontId="16" fillId="4" borderId="0" xfId="0" applyFont="1" applyFill="1" applyAlignment="1">
      <alignment horizontal="right" vertical="center"/>
    </xf>
    <xf numFmtId="3" fontId="0" fillId="0" borderId="0" xfId="0" applyNumberFormat="1" applyAlignment="1">
      <alignment vertical="top"/>
    </xf>
    <xf numFmtId="164" fontId="0" fillId="0" borderId="0" xfId="2" applyNumberFormat="1" applyFont="1" applyAlignment="1">
      <alignment horizontal="right"/>
    </xf>
    <xf numFmtId="0" fontId="43" fillId="0" borderId="0" xfId="0" applyFont="1"/>
    <xf numFmtId="0" fontId="16" fillId="0" borderId="0" xfId="0" applyFont="1"/>
    <xf numFmtId="2" fontId="0" fillId="0" borderId="0" xfId="0" applyNumberFormat="1"/>
    <xf numFmtId="3" fontId="0" fillId="0" borderId="0" xfId="0" applyNumberFormat="1" applyAlignment="1">
      <alignment horizontal="right" vertical="top" wrapText="1"/>
    </xf>
    <xf numFmtId="0" fontId="0" fillId="0" borderId="2" xfId="0" applyBorder="1" applyAlignment="1">
      <alignment vertical="center"/>
    </xf>
    <xf numFmtId="3" fontId="0" fillId="0" borderId="13" xfId="0" applyNumberFormat="1" applyBorder="1" applyAlignment="1">
      <alignment horizontal="right" vertical="top" wrapText="1"/>
    </xf>
    <xf numFmtId="3" fontId="0" fillId="0" borderId="13" xfId="0" applyNumberFormat="1" applyBorder="1" applyAlignment="1">
      <alignment horizontal="right"/>
    </xf>
    <xf numFmtId="3" fontId="0" fillId="0" borderId="24" xfId="0" applyNumberFormat="1" applyBorder="1" applyAlignment="1">
      <alignment horizontal="right"/>
    </xf>
    <xf numFmtId="4" fontId="0" fillId="0" borderId="13" xfId="0" applyNumberFormat="1" applyBorder="1" applyAlignment="1">
      <alignment horizontal="right" vertical="top" wrapText="1"/>
    </xf>
    <xf numFmtId="4" fontId="0" fillId="0" borderId="13" xfId="0" applyNumberFormat="1" applyBorder="1" applyAlignment="1">
      <alignment horizontal="right"/>
    </xf>
    <xf numFmtId="4" fontId="0" fillId="0" borderId="24" xfId="0" applyNumberFormat="1" applyBorder="1" applyAlignment="1">
      <alignment horizontal="right"/>
    </xf>
    <xf numFmtId="169" fontId="0" fillId="0" borderId="0" xfId="0" applyNumberFormat="1"/>
    <xf numFmtId="166" fontId="1" fillId="0" borderId="0" xfId="0" applyNumberFormat="1" applyFont="1"/>
    <xf numFmtId="0" fontId="3" fillId="0" borderId="0" xfId="0" applyFont="1" applyAlignment="1">
      <alignment horizontal="left" indent="1"/>
    </xf>
    <xf numFmtId="0" fontId="10" fillId="0" borderId="0" xfId="45" applyFill="1"/>
    <xf numFmtId="170" fontId="0" fillId="0" borderId="0" xfId="0" applyNumberFormat="1"/>
    <xf numFmtId="0" fontId="35" fillId="38" borderId="0" xfId="0" applyFont="1" applyFill="1" applyAlignment="1">
      <alignment horizontal="left" vertical="top" wrapText="1"/>
    </xf>
    <xf numFmtId="0" fontId="1" fillId="0" borderId="0" xfId="0" applyFont="1" applyAlignment="1">
      <alignment horizontal="left" vertical="top" wrapText="1"/>
    </xf>
    <xf numFmtId="0" fontId="0" fillId="37" borderId="0" xfId="0" applyFill="1" applyAlignment="1">
      <alignment wrapText="1"/>
    </xf>
    <xf numFmtId="0" fontId="7" fillId="0" borderId="0" xfId="1" applyFill="1" applyAlignment="1">
      <alignment horizontal="left" vertical="top"/>
    </xf>
    <xf numFmtId="49" fontId="0" fillId="0" borderId="0" xfId="0" applyNumberFormat="1" applyAlignment="1">
      <alignment horizontal="right"/>
    </xf>
    <xf numFmtId="1" fontId="0" fillId="0" borderId="0" xfId="0" applyNumberFormat="1"/>
    <xf numFmtId="0" fontId="0" fillId="0" borderId="2" xfId="0" applyBorder="1"/>
    <xf numFmtId="0" fontId="0" fillId="0" borderId="3" xfId="0" applyBorder="1"/>
    <xf numFmtId="0" fontId="0" fillId="37" borderId="0" xfId="0" applyFill="1" applyAlignment="1">
      <alignment horizontal="left"/>
    </xf>
    <xf numFmtId="0" fontId="1" fillId="37" borderId="0" xfId="0" applyFont="1" applyFill="1" applyAlignment="1">
      <alignment horizontal="left"/>
    </xf>
    <xf numFmtId="0" fontId="12" fillId="0" borderId="0" xfId="0" applyFont="1" applyAlignment="1">
      <alignment horizontal="left" vertical="center"/>
    </xf>
    <xf numFmtId="0" fontId="12" fillId="0" borderId="0" xfId="0" applyFont="1" applyAlignment="1">
      <alignment horizontal="right" vertical="center"/>
    </xf>
    <xf numFmtId="3" fontId="6" fillId="0" borderId="0" xfId="0" applyNumberFormat="1" applyFont="1" applyAlignment="1">
      <alignment horizontal="right" vertical="center"/>
    </xf>
    <xf numFmtId="0" fontId="16" fillId="4" borderId="2" xfId="0" applyFont="1" applyFill="1" applyBorder="1" applyAlignment="1">
      <alignment horizontal="left" wrapText="1"/>
    </xf>
    <xf numFmtId="0" fontId="16" fillId="4" borderId="2" xfId="0" applyFont="1" applyFill="1" applyBorder="1" applyAlignment="1">
      <alignment horizontal="right" wrapText="1"/>
    </xf>
    <xf numFmtId="0" fontId="0" fillId="42" borderId="0" xfId="0" applyFill="1"/>
    <xf numFmtId="0" fontId="0" fillId="0" borderId="13" xfId="0" applyBorder="1"/>
    <xf numFmtId="3" fontId="0" fillId="0" borderId="0" xfId="0" applyNumberFormat="1" applyAlignment="1">
      <alignment horizontal="right" vertical="top"/>
    </xf>
    <xf numFmtId="0" fontId="0" fillId="0" borderId="25" xfId="0" applyBorder="1"/>
    <xf numFmtId="16" fontId="0" fillId="0" borderId="0" xfId="0" quotePrefix="1" applyNumberFormat="1"/>
    <xf numFmtId="17" fontId="0" fillId="0" borderId="0" xfId="0" quotePrefix="1" applyNumberFormat="1"/>
    <xf numFmtId="0" fontId="6" fillId="0" borderId="0" xfId="0" applyFont="1" applyAlignment="1">
      <alignment horizontal="left"/>
    </xf>
    <xf numFmtId="0" fontId="0" fillId="0" borderId="2" xfId="0" quotePrefix="1" applyBorder="1"/>
    <xf numFmtId="17" fontId="0" fillId="0" borderId="2" xfId="0" quotePrefix="1" applyNumberFormat="1" applyBorder="1"/>
    <xf numFmtId="0" fontId="0" fillId="37" borderId="0" xfId="0" applyFill="1"/>
    <xf numFmtId="0" fontId="1" fillId="37" borderId="0" xfId="0" applyFont="1" applyFill="1" applyAlignment="1">
      <alignment horizontal="right"/>
    </xf>
    <xf numFmtId="1" fontId="1" fillId="37" borderId="0" xfId="0" applyNumberFormat="1" applyFont="1" applyFill="1" applyAlignment="1">
      <alignment horizontal="right"/>
    </xf>
    <xf numFmtId="166" fontId="0" fillId="37" borderId="0" xfId="0" applyNumberFormat="1" applyFill="1" applyAlignment="1">
      <alignment horizontal="left"/>
    </xf>
    <xf numFmtId="164" fontId="0" fillId="0" borderId="0" xfId="0" applyNumberFormat="1" applyAlignment="1">
      <alignment horizontal="right"/>
    </xf>
    <xf numFmtId="0" fontId="44" fillId="0" borderId="0" xfId="0" applyFont="1" applyAlignment="1">
      <alignment horizontal="left" vertical="top"/>
    </xf>
    <xf numFmtId="0" fontId="44" fillId="0" borderId="0" xfId="0" applyFont="1" applyAlignment="1">
      <alignment vertical="center"/>
    </xf>
    <xf numFmtId="164" fontId="6" fillId="0" borderId="0" xfId="0" applyNumberFormat="1" applyFont="1" applyAlignment="1">
      <alignment horizontal="right" vertical="center"/>
    </xf>
    <xf numFmtId="0" fontId="9" fillId="0" borderId="0" xfId="0" applyFont="1"/>
    <xf numFmtId="0" fontId="44" fillId="0" borderId="0" xfId="0" applyFont="1"/>
    <xf numFmtId="0" fontId="9" fillId="0" borderId="0" xfId="0" applyFont="1" applyAlignment="1">
      <alignment horizontal="left" vertical="top"/>
    </xf>
    <xf numFmtId="0" fontId="8" fillId="0" borderId="0" xfId="0" applyFont="1" applyAlignment="1">
      <alignment vertical="center" wrapText="1"/>
    </xf>
    <xf numFmtId="164" fontId="8" fillId="0" borderId="0" xfId="2"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wrapText="1"/>
    </xf>
    <xf numFmtId="9" fontId="1" fillId="0" borderId="0" xfId="0" applyNumberFormat="1" applyFont="1"/>
    <xf numFmtId="0" fontId="44" fillId="0" borderId="0" xfId="0" applyFont="1" applyAlignment="1">
      <alignment horizontal="right"/>
    </xf>
    <xf numFmtId="0" fontId="44" fillId="0" borderId="13" xfId="0" applyFont="1" applyBorder="1" applyAlignment="1">
      <alignment horizontal="right"/>
    </xf>
    <xf numFmtId="167" fontId="0" fillId="0" borderId="0" xfId="0" applyNumberFormat="1" applyAlignment="1">
      <alignment horizontal="right"/>
    </xf>
    <xf numFmtId="167" fontId="1" fillId="0" borderId="0" xfId="0" applyNumberFormat="1" applyFont="1" applyAlignment="1">
      <alignment horizontal="right"/>
    </xf>
    <xf numFmtId="0" fontId="1" fillId="0" borderId="0" xfId="0" applyFont="1" applyAlignment="1">
      <alignment horizontal="right" vertical="top" wrapText="1"/>
    </xf>
    <xf numFmtId="0" fontId="1" fillId="0" borderId="3" xfId="0" applyFont="1" applyBorder="1" applyAlignment="1">
      <alignment vertical="center"/>
    </xf>
    <xf numFmtId="3" fontId="1" fillId="0" borderId="25" xfId="0" applyNumberFormat="1" applyFont="1" applyBorder="1" applyAlignment="1">
      <alignment horizontal="right" vertical="top" wrapText="1"/>
    </xf>
    <xf numFmtId="3" fontId="1" fillId="0" borderId="25" xfId="0" applyNumberFormat="1" applyFont="1" applyBorder="1" applyAlignment="1">
      <alignment horizontal="right"/>
    </xf>
    <xf numFmtId="3" fontId="1" fillId="0" borderId="26" xfId="0" applyNumberFormat="1" applyFont="1" applyBorder="1" applyAlignment="1">
      <alignment horizontal="right"/>
    </xf>
    <xf numFmtId="4" fontId="1" fillId="0" borderId="25" xfId="0" applyNumberFormat="1" applyFont="1" applyBorder="1" applyAlignment="1">
      <alignment horizontal="right" vertical="top" wrapText="1"/>
    </xf>
    <xf numFmtId="4" fontId="1" fillId="0" borderId="25" xfId="0" applyNumberFormat="1" applyFont="1" applyBorder="1" applyAlignment="1">
      <alignment horizontal="right"/>
    </xf>
    <xf numFmtId="4" fontId="1" fillId="0" borderId="26" xfId="0" applyNumberFormat="1" applyFont="1" applyBorder="1" applyAlignment="1">
      <alignment horizontal="right"/>
    </xf>
    <xf numFmtId="0" fontId="1" fillId="0" borderId="1" xfId="0" applyFont="1" applyBorder="1"/>
    <xf numFmtId="3" fontId="1" fillId="0" borderId="1" xfId="0" applyNumberFormat="1" applyFont="1" applyBorder="1" applyAlignment="1">
      <alignment horizontal="right"/>
    </xf>
    <xf numFmtId="0" fontId="9" fillId="0" borderId="13" xfId="0" applyFont="1" applyBorder="1" applyAlignment="1">
      <alignment wrapText="1"/>
    </xf>
    <xf numFmtId="0" fontId="9" fillId="0" borderId="13" xfId="0" applyFont="1" applyBorder="1" applyAlignment="1">
      <alignment horizontal="left" vertical="top" wrapText="1"/>
    </xf>
    <xf numFmtId="165" fontId="0" fillId="0" borderId="0" xfId="0" applyNumberFormat="1"/>
    <xf numFmtId="0" fontId="9" fillId="0" borderId="0" xfId="0" applyFont="1" applyAlignment="1">
      <alignment horizontal="left" vertical="center"/>
    </xf>
    <xf numFmtId="0" fontId="0" fillId="0" borderId="0" xfId="0" applyAlignment="1">
      <alignment horizontal="left" vertical="center"/>
    </xf>
    <xf numFmtId="0" fontId="1" fillId="36" borderId="0" xfId="0" applyFont="1" applyFill="1"/>
    <xf numFmtId="0" fontId="0" fillId="36" borderId="0" xfId="0" applyFill="1"/>
    <xf numFmtId="0" fontId="9" fillId="0" borderId="2" xfId="0" applyFont="1" applyBorder="1" applyAlignment="1">
      <alignment vertical="center"/>
    </xf>
    <xf numFmtId="0" fontId="1" fillId="0" borderId="0" xfId="0" applyFont="1" applyAlignment="1">
      <alignment horizontal="left"/>
    </xf>
    <xf numFmtId="3" fontId="1" fillId="0" borderId="0" xfId="0" applyNumberFormat="1" applyFont="1" applyAlignment="1">
      <alignment horizontal="right" vertical="top" wrapText="1"/>
    </xf>
    <xf numFmtId="0" fontId="7" fillId="0" borderId="0" xfId="1" applyFill="1"/>
    <xf numFmtId="0" fontId="3" fillId="0" borderId="0" xfId="0" applyFont="1"/>
    <xf numFmtId="0" fontId="0" fillId="0" borderId="24" xfId="0" applyBorder="1"/>
    <xf numFmtId="0" fontId="16" fillId="4" borderId="24" xfId="0" applyFont="1" applyFill="1" applyBorder="1" applyAlignment="1">
      <alignment horizontal="right"/>
    </xf>
    <xf numFmtId="0" fontId="1" fillId="0" borderId="25" xfId="0" applyFont="1" applyBorder="1"/>
    <xf numFmtId="0" fontId="1" fillId="0" borderId="26" xfId="0" applyFont="1" applyBorder="1"/>
    <xf numFmtId="0" fontId="45" fillId="41" borderId="0" xfId="0" applyFont="1" applyFill="1" applyAlignment="1">
      <alignment vertical="center"/>
    </xf>
    <xf numFmtId="0" fontId="34" fillId="43" borderId="22" xfId="0" applyFont="1" applyFill="1" applyBorder="1" applyAlignment="1">
      <alignment horizontal="left" vertical="top" wrapText="1"/>
    </xf>
    <xf numFmtId="0" fontId="0" fillId="0" borderId="0" xfId="0" applyAlignment="1">
      <alignment horizontal="right" indent="1"/>
    </xf>
    <xf numFmtId="0" fontId="34" fillId="40" borderId="0" xfId="0" applyFont="1" applyFill="1" applyAlignment="1">
      <alignment horizontal="left" vertical="top" wrapText="1"/>
    </xf>
    <xf numFmtId="0" fontId="0" fillId="37" borderId="0" xfId="0" applyFill="1" applyAlignment="1">
      <alignment horizontal="left" vertical="center"/>
    </xf>
    <xf numFmtId="3" fontId="0" fillId="37" borderId="0" xfId="0" applyNumberFormat="1" applyFill="1"/>
    <xf numFmtId="0" fontId="1" fillId="0" borderId="0" xfId="0" applyFont="1" applyAlignment="1">
      <alignment horizontal="left" vertical="center"/>
    </xf>
    <xf numFmtId="3" fontId="0" fillId="37" borderId="0" xfId="0" applyNumberFormat="1" applyFill="1" applyAlignment="1">
      <alignment horizontal="right"/>
    </xf>
    <xf numFmtId="0" fontId="46" fillId="2" borderId="17" xfId="1" applyFont="1" applyFill="1" applyBorder="1" applyAlignment="1">
      <alignment horizontal="left" vertical="top" wrapText="1"/>
    </xf>
    <xf numFmtId="0" fontId="10" fillId="2" borderId="17" xfId="0" applyFont="1" applyFill="1" applyBorder="1" applyAlignment="1">
      <alignment horizontal="left" vertical="top" wrapText="1"/>
    </xf>
    <xf numFmtId="0" fontId="0" fillId="0" borderId="0" xfId="0" applyAlignment="1">
      <alignment horizontal="center" vertical="center" wrapText="1"/>
    </xf>
    <xf numFmtId="0" fontId="1" fillId="0" borderId="0" xfId="0" applyFont="1" applyAlignment="1">
      <alignment horizontal="center"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8" fontId="0" fillId="0" borderId="0" xfId="0" applyNumberFormat="1" applyAlignment="1">
      <alignment horizontal="right" vertical="center"/>
    </xf>
    <xf numFmtId="3" fontId="0" fillId="0" borderId="0" xfId="0" applyNumberFormat="1" applyAlignment="1">
      <alignment horizontal="right" vertical="center" wrapText="1"/>
    </xf>
    <xf numFmtId="0" fontId="37" fillId="39" borderId="0" xfId="0" applyFont="1" applyFill="1" applyAlignment="1">
      <alignment horizontal="left" vertical="top"/>
    </xf>
    <xf numFmtId="0" fontId="33" fillId="40" borderId="0" xfId="0" applyFont="1" applyFill="1" applyAlignment="1">
      <alignment horizontal="left" vertical="top" wrapText="1"/>
    </xf>
    <xf numFmtId="0" fontId="1" fillId="0" borderId="0" xfId="0" applyFont="1" applyAlignment="1">
      <alignment horizontal="left" vertical="top"/>
    </xf>
    <xf numFmtId="0" fontId="46" fillId="2" borderId="17" xfId="1" applyFont="1" applyFill="1" applyBorder="1" applyAlignment="1">
      <alignment vertical="top" wrapText="1"/>
    </xf>
    <xf numFmtId="0" fontId="10" fillId="36" borderId="17" xfId="0" applyFont="1" applyFill="1" applyBorder="1" applyAlignment="1">
      <alignment horizontal="left" vertical="top" wrapText="1"/>
    </xf>
    <xf numFmtId="0" fontId="10" fillId="38" borderId="0" xfId="0" applyFont="1" applyFill="1" applyAlignment="1">
      <alignment horizontal="left" vertical="top" wrapText="1"/>
    </xf>
    <xf numFmtId="0" fontId="10" fillId="38" borderId="17" xfId="0" applyFont="1" applyFill="1" applyBorder="1" applyAlignment="1">
      <alignment horizontal="left" vertical="top" wrapText="1"/>
    </xf>
    <xf numFmtId="0" fontId="0" fillId="2" borderId="17" xfId="0" applyFill="1" applyBorder="1" applyAlignment="1">
      <alignment horizontal="left" vertical="top" wrapText="1"/>
    </xf>
    <xf numFmtId="0" fontId="1" fillId="0" borderId="0" xfId="0" applyFont="1" applyAlignment="1">
      <alignment horizontal="right" vertical="top"/>
    </xf>
    <xf numFmtId="14" fontId="35" fillId="0" borderId="0" xfId="0" applyNumberFormat="1" applyFont="1" applyAlignment="1">
      <alignment horizontal="left"/>
    </xf>
    <xf numFmtId="0" fontId="1" fillId="0" borderId="0" xfId="0" applyFont="1" applyAlignment="1">
      <alignment vertical="center"/>
    </xf>
    <xf numFmtId="0" fontId="33" fillId="40" borderId="20" xfId="0" applyFont="1" applyFill="1" applyBorder="1" applyAlignment="1">
      <alignment horizontal="left" vertical="top" wrapText="1"/>
    </xf>
    <xf numFmtId="0" fontId="33" fillId="40" borderId="19" xfId="0" applyFont="1" applyFill="1" applyBorder="1" applyAlignment="1">
      <alignment horizontal="left" vertical="top" wrapText="1"/>
    </xf>
    <xf numFmtId="0" fontId="33" fillId="40" borderId="0" xfId="0" applyFont="1" applyFill="1" applyAlignment="1">
      <alignment horizontal="left" vertical="top" wrapText="1"/>
    </xf>
    <xf numFmtId="0" fontId="33" fillId="40" borderId="16" xfId="0" applyFont="1" applyFill="1" applyBorder="1" applyAlignment="1">
      <alignment horizontal="left" vertical="top" wrapText="1"/>
    </xf>
    <xf numFmtId="0" fontId="33" fillId="40" borderId="18" xfId="0" applyFont="1" applyFill="1" applyBorder="1" applyAlignment="1">
      <alignment horizontal="left" vertical="top" wrapText="1"/>
    </xf>
    <xf numFmtId="0" fontId="33" fillId="40" borderId="22" xfId="0" applyFont="1" applyFill="1" applyBorder="1" applyAlignment="1">
      <alignment horizontal="left" vertical="top" wrapText="1"/>
    </xf>
    <xf numFmtId="0" fontId="37" fillId="39" borderId="0" xfId="0" applyFont="1" applyFill="1" applyAlignment="1">
      <alignment horizontal="left" vertical="top"/>
    </xf>
    <xf numFmtId="0" fontId="34" fillId="40" borderId="19" xfId="0" applyFont="1" applyFill="1" applyBorder="1" applyAlignment="1">
      <alignment horizontal="left" vertical="top" wrapText="1"/>
    </xf>
    <xf numFmtId="0" fontId="34" fillId="40" borderId="16" xfId="0" applyFont="1" applyFill="1" applyBorder="1" applyAlignment="1">
      <alignment horizontal="left" vertical="top" wrapText="1"/>
    </xf>
    <xf numFmtId="0" fontId="34" fillId="40" borderId="22" xfId="0" applyFont="1" applyFill="1" applyBorder="1" applyAlignment="1">
      <alignment horizontal="left" vertical="top" wrapText="1"/>
    </xf>
    <xf numFmtId="0" fontId="35" fillId="38" borderId="0" xfId="0" applyFont="1" applyFill="1" applyAlignment="1">
      <alignment horizontal="left" vertical="top" wrapText="1"/>
    </xf>
    <xf numFmtId="0" fontId="35" fillId="36" borderId="0" xfId="0" applyFont="1" applyFill="1" applyAlignment="1">
      <alignment horizontal="left" vertical="top" wrapText="1"/>
    </xf>
    <xf numFmtId="0" fontId="33" fillId="40" borderId="20" xfId="0" quotePrefix="1" applyFont="1" applyFill="1" applyBorder="1" applyAlignment="1">
      <alignment horizontal="left" vertical="top" wrapText="1"/>
    </xf>
    <xf numFmtId="0" fontId="33" fillId="40" borderId="19" xfId="0" quotePrefix="1" applyFont="1" applyFill="1" applyBorder="1" applyAlignment="1">
      <alignment horizontal="left" vertical="top" wrapText="1"/>
    </xf>
    <xf numFmtId="0" fontId="33" fillId="40" borderId="0" xfId="0" quotePrefix="1" applyFont="1" applyFill="1" applyAlignment="1">
      <alignment horizontal="left" vertical="top" wrapText="1"/>
    </xf>
    <xf numFmtId="0" fontId="33" fillId="40" borderId="16" xfId="0" quotePrefix="1" applyFont="1" applyFill="1" applyBorder="1" applyAlignment="1">
      <alignment horizontal="left" vertical="top" wrapText="1"/>
    </xf>
    <xf numFmtId="0" fontId="34" fillId="43" borderId="0" xfId="0" applyFont="1" applyFill="1" applyAlignment="1">
      <alignment horizontal="left" vertical="top" wrapText="1"/>
    </xf>
    <xf numFmtId="0" fontId="34" fillId="40" borderId="0" xfId="0" applyFont="1" applyFill="1" applyAlignment="1">
      <alignment horizontal="left" vertical="top" wrapText="1"/>
    </xf>
    <xf numFmtId="0" fontId="0" fillId="0" borderId="0" xfId="0" applyAlignment="1">
      <alignment horizontal="left" vertical="top" wrapText="1"/>
    </xf>
    <xf numFmtId="0" fontId="16" fillId="41" borderId="34" xfId="0"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8"/>
    <cellStyle name="60% - Accent2 2" xfId="39"/>
    <cellStyle name="60% - Accent3 2" xfId="40"/>
    <cellStyle name="60% - Accent4" xfId="45" builtinId="44"/>
    <cellStyle name="60% - Accent4 2" xfId="41"/>
    <cellStyle name="60% - Accent5 2" xfId="42"/>
    <cellStyle name="60% - Accent6 2" xfId="43"/>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erekening" xfId="12" builtinId="22" customBuiltin="1"/>
    <cellStyle name="Controlecel" xfId="14" builtinId="23" customBuiltin="1"/>
    <cellStyle name="Gekoppelde cel" xfId="13" builtinId="24" customBuiltin="1"/>
    <cellStyle name="Goed" xfId="8" builtinId="26" customBuiltin="1"/>
    <cellStyle name="Hyperlink" xfId="1" builtinId="8"/>
    <cellStyle name="Invoer" xfId="10" builtinId="20" customBuiltin="1"/>
    <cellStyle name="Komma" xfId="2" builtinId="3"/>
    <cellStyle name="Kop 1" xfId="4" builtinId="16" customBuiltin="1"/>
    <cellStyle name="Kop 2" xfId="5" builtinId="17" customBuiltin="1"/>
    <cellStyle name="Kop 3" xfId="6" builtinId="18" customBuiltin="1"/>
    <cellStyle name="Kop 4" xfId="7" builtinId="19" customBuiltin="1"/>
    <cellStyle name="Neutral 2" xfId="37"/>
    <cellStyle name="Notitie" xfId="16" builtinId="10" customBuiltin="1"/>
    <cellStyle name="Ongeldig" xfId="9" builtinId="27" customBuiltin="1"/>
    <cellStyle name="Standaard" xfId="0" builtinId="0"/>
    <cellStyle name="Standaard 2 2" xfId="44"/>
    <cellStyle name="Titel" xfId="3"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772">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166" formatCode="0.0"/>
    </dxf>
    <dxf>
      <numFmt numFmtId="166" formatCode="0.0"/>
    </dxf>
    <dxf>
      <numFmt numFmtId="166" formatCode="0.0"/>
    </dxf>
    <dxf>
      <numFmt numFmtId="3" formatCode="#,##0"/>
    </dxf>
    <dxf>
      <numFmt numFmtId="3" formatCode="#,##0"/>
    </dxf>
    <dxf>
      <numFmt numFmtId="3" formatCode="#,##0"/>
    </dxf>
    <dxf>
      <font>
        <b val="0"/>
        <i val="0"/>
        <strike val="0"/>
        <condense val="0"/>
        <extend val="0"/>
        <outline val="0"/>
        <shadow val="0"/>
        <u val="none"/>
        <vertAlign val="baseline"/>
        <sz val="11"/>
        <color theme="1"/>
        <name val="Calibri"/>
        <scheme val="minor"/>
      </font>
      <border diagonalUp="0" diagonalDown="0">
        <left/>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style="thin">
          <color theme="4"/>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9" formatCode="#,##0.0"/>
    </dxf>
    <dxf>
      <numFmt numFmtId="169" formatCode="#,##0.0"/>
    </dxf>
    <dxf>
      <numFmt numFmtId="169"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4"/>
        </top>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4"/>
        </top>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4"/>
        </top>
      </border>
    </dxf>
    <dxf>
      <font>
        <b val="0"/>
        <i val="0"/>
        <strike val="0"/>
        <condense val="0"/>
        <extend val="0"/>
        <outline val="0"/>
        <shadow val="0"/>
        <u val="none"/>
        <vertAlign val="baseline"/>
        <sz val="11"/>
        <color theme="1"/>
        <name val="Calibri"/>
        <scheme val="minor"/>
      </font>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1"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ill>
        <patternFill patternType="none">
          <fgColor indexed="64"/>
          <bgColor auto="1"/>
        </patternFill>
      </fill>
    </dxf>
    <dxf>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alignment horizontal="general" vertical="bottom"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_ * #,##0_ ;_ * \-#,##0_ ;_ * &quot;-&quot;??_ ;_ @_ "/>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6" formatCode="0.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numFmt numFmtId="0" formatCode="General"/>
    </dxf>
    <dxf>
      <numFmt numFmtId="0" formatCode="General"/>
      <alignment horizontal="left" textRotation="0" indent="0" justifyLastLine="0" shrinkToFit="0" readingOrder="0"/>
    </dxf>
    <dxf>
      <numFmt numFmtId="0" formatCode="General"/>
    </dxf>
    <dxf>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 #,##0_ ;_ * \-#,##0_ ;_ * &quot;-&quot;??_ ;_ @_ "/>
      <alignment horizontal="right" vertical="bottom" textRotation="0" wrapText="0" indent="0"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right" vertical="bottom" textRotation="0" wrapText="0" indent="1" justifyLastLine="0" shrinkToFit="0" readingOrder="0"/>
    </dxf>
    <dxf>
      <alignment horizontal="general" vertical="bottom"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bottom" textRotation="0" wrapText="1" indent="0" justifyLastLine="0" shrinkToFit="0" readingOrder="0"/>
    </dxf>
    <dxf>
      <numFmt numFmtId="0" formatCode="General"/>
      <fill>
        <patternFill patternType="solid">
          <fgColor indexed="64"/>
          <bgColor theme="9" tint="0.79998168889431442"/>
        </patternFill>
      </fill>
      <alignment horizontal="right" vertical="bottom" textRotation="0" wrapText="0" indent="0" justifyLastLine="0" shrinkToFit="0" readingOrder="0"/>
    </dxf>
    <dxf>
      <numFmt numFmtId="0" formatCode="General"/>
      <fill>
        <patternFill patternType="solid">
          <fgColor indexed="64"/>
          <bgColor theme="9" tint="0.79998168889431442"/>
        </patternFill>
      </fill>
      <alignment horizontal="right" vertical="bottom" textRotation="0" wrapText="0" indent="0" justifyLastLine="0" shrinkToFit="0" readingOrder="0"/>
    </dxf>
    <dxf>
      <numFmt numFmtId="0" formatCode="General"/>
      <alignment horizontal="general" vertical="bottom" textRotation="0" wrapText="1"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numFmt numFmtId="3" formatCode="#,##0"/>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left" textRotation="0" wrapText="0" indent="0" justifyLastLine="0" shrinkToFit="0" readingOrder="0"/>
    </dxf>
    <dxf>
      <alignment horizontal="right" textRotation="0" indent="0" justifyLastLine="0" shrinkToFit="0" readingOrder="0"/>
    </dxf>
    <dxf>
      <alignment horizontal="right" textRotation="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numFmt numFmtId="167" formatCode="[$-F400]h:mm:ss\ AM/PM"/>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1" indent="0" justifyLastLine="0" shrinkToFit="0" readingOrder="0"/>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fill>
        <patternFill patternType="solid">
          <fgColor rgb="FFE2EFDA"/>
          <bgColor rgb="FFE2EFDA"/>
        </patternFill>
      </fill>
      <alignment horizontal="right"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rgb="FF000000"/>
        <name val="Calibri"/>
        <scheme val="minor"/>
      </font>
      <fill>
        <patternFill patternType="solid">
          <fgColor rgb="FFE2EFDA"/>
          <bgColor rgb="FFE2EFDA"/>
        </patternFill>
      </fill>
      <alignment horizontal="right"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rgb="FF000000"/>
        <name val="Calibri"/>
        <scheme val="minor"/>
      </font>
      <fill>
        <patternFill patternType="solid">
          <fgColor rgb="FFE2EFDA"/>
          <bgColor rgb="FFE2EFDA"/>
        </patternFill>
      </fill>
      <alignment horizontal="right"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rgb="FF000000"/>
        <name val="Calibri"/>
        <scheme val="minor"/>
      </font>
      <fill>
        <patternFill patternType="solid">
          <fgColor rgb="FFE2EFDA"/>
          <bgColor rgb="FFE2EFDA"/>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solid">
          <fgColor rgb="FFE2EFDA"/>
          <bgColor rgb="FFE2EFDA"/>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solid">
          <fgColor rgb="FFE2EFDA"/>
          <bgColor rgb="FFE2EFDA"/>
        </patternFill>
      </fill>
    </dxf>
    <dxf>
      <font>
        <b val="0"/>
        <i val="0"/>
        <strike val="0"/>
        <condense val="0"/>
        <extend val="0"/>
        <outline val="0"/>
        <shadow val="0"/>
        <u val="none"/>
        <vertAlign val="baseline"/>
        <sz val="11"/>
        <color rgb="FF000000"/>
        <name val="Calibri"/>
        <scheme val="minor"/>
      </font>
      <fill>
        <patternFill patternType="solid">
          <fgColor rgb="FFE2EFDA"/>
          <bgColor rgb="FFE2EFDA"/>
        </patternFill>
      </fill>
    </dxf>
    <dxf>
      <border outline="0">
        <top style="thin">
          <color theme="4"/>
        </top>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14" formatCode="0.0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theme="1"/>
        <name val="Calibri"/>
        <scheme val="minor"/>
      </font>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numFmt numFmtId="0" formatCode="General"/>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theme="4"/>
        </left>
        <right/>
        <top style="thin">
          <color theme="4"/>
        </top>
        <bottom/>
      </border>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3" formatCode="0%"/>
    </dxf>
    <dxf>
      <numFmt numFmtId="1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0"/>
        <name val="Calibri"/>
        <scheme val="minor"/>
      </font>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bottom" textRotation="0" indent="0" justifyLastLine="0" shrinkToFit="0" readingOrder="0"/>
    </dxf>
    <dxf>
      <alignment horizontal="right" vertical="bottom" textRotation="0" wrapText="1"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0"/>
        <name val="Calibri"/>
        <scheme val="minor"/>
      </font>
    </dxf>
    <dxf>
      <numFmt numFmtId="164" formatCode="_ * #,##0_ ;_ * \-#,##0_ ;_ * &quot;-&quot;??_ ;_ @_ "/>
    </dxf>
    <dxf>
      <numFmt numFmtId="164" formatCode="_ * #,##0_ ;_ * \-#,##0_ ;_ * &quot;-&quot;??_ ;_ @_ "/>
    </dxf>
    <dxf>
      <numFmt numFmtId="164" formatCode="_ * #,##0_ ;_ * \-#,##0_ ;_ * &quot;-&quot;??_ ;_ @_ "/>
    </dxf>
    <dxf>
      <numFmt numFmtId="164" formatCode="_ * #,##0_ ;_ * \-#,##0_ ;_ * &quot;-&quot;??_ ;_ @_ "/>
    </dxf>
    <dxf>
      <numFmt numFmtId="164" formatCode="_ * #,##0_ ;_ * \-#,##0_ ;_ * &quot;-&quot;??_ ;_ @_ "/>
    </dxf>
    <dxf>
      <numFmt numFmtId="164" formatCode="_ * #,##0_ ;_ * \-#,##0_ ;_ * &quot;-&quot;??_ ;_ @_ "/>
    </dxf>
    <dxf>
      <font>
        <b val="0"/>
        <i val="0"/>
        <strike val="0"/>
        <condense val="0"/>
        <extend val="0"/>
        <outline val="0"/>
        <shadow val="0"/>
        <u val="none"/>
        <vertAlign val="baseline"/>
        <sz val="11"/>
        <color theme="1"/>
        <name val="Calibri"/>
        <scheme val="min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212529"/>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212529"/>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FFFF"/>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8" formatCode="_ * #,##0.0_ ;_ * \-#,##0.0_ ;_ * &quot;-&quot;??_ ;_ @_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general" vertical="center" textRotation="0" wrapText="1" indent="0" justifyLastLine="0" shrinkToFit="0" readingOrder="0"/>
    </dxf>
    <dxf>
      <font>
        <b val="0"/>
        <strike val="0"/>
        <outline val="0"/>
        <shadow val="0"/>
        <u val="none"/>
        <vertAlign val="baseline"/>
        <sz val="11"/>
        <name val="Calibri"/>
        <scheme val="minor"/>
      </font>
      <numFmt numFmtId="3" formatCode="#,##0"/>
      <fill>
        <patternFill patternType="none">
          <fgColor indexed="64"/>
          <bgColor auto="1"/>
        </patternFill>
      </fill>
      <border diagonalUp="0" diagonalDown="0">
        <left/>
        <right/>
        <top style="thin">
          <color theme="4"/>
        </top>
        <bottom/>
        <vertical/>
        <horizontal/>
      </border>
    </dxf>
    <dxf>
      <font>
        <b val="0"/>
        <strike val="0"/>
        <outline val="0"/>
        <shadow val="0"/>
        <u val="none"/>
        <vertAlign val="baseline"/>
        <sz val="11"/>
        <name val="Calibri"/>
        <scheme val="minor"/>
      </font>
      <numFmt numFmtId="3" formatCode="#,##0"/>
      <fill>
        <patternFill patternType="none">
          <fgColor indexed="64"/>
          <bgColor auto="1"/>
        </patternFill>
      </fill>
      <border diagonalUp="0" diagonalDown="0">
        <left/>
        <right/>
        <top style="thin">
          <color theme="4"/>
        </top>
        <bottom/>
        <vertical/>
        <horizontal/>
      </border>
    </dxf>
    <dxf>
      <font>
        <b val="0"/>
        <strike val="0"/>
        <outline val="0"/>
        <shadow val="0"/>
        <u val="none"/>
        <vertAlign val="baseline"/>
        <sz val="11"/>
        <name val="Calibri"/>
        <scheme val="minor"/>
      </font>
      <numFmt numFmtId="3" formatCode="#,##0"/>
      <fill>
        <patternFill patternType="none">
          <fgColor indexed="64"/>
          <bgColor auto="1"/>
        </patternFill>
      </fill>
      <border diagonalUp="0" diagonalDown="0">
        <left/>
        <right/>
        <top style="thin">
          <color theme="4"/>
        </top>
        <bottom/>
        <vertical/>
        <horizontal/>
      </border>
    </dxf>
    <dxf>
      <font>
        <b val="0"/>
        <strike val="0"/>
        <outline val="0"/>
        <shadow val="0"/>
        <u val="none"/>
        <vertAlign val="baseline"/>
        <sz val="11"/>
        <name val="Calibri"/>
        <scheme val="minor"/>
      </font>
      <numFmt numFmtId="3" formatCode="#,##0"/>
      <fill>
        <patternFill patternType="none">
          <fgColor indexed="64"/>
          <bgColor auto="1"/>
        </patternFill>
      </fill>
      <border diagonalUp="0" diagonalDown="0">
        <left/>
        <right/>
        <top style="thin">
          <color theme="4"/>
        </top>
        <bottom/>
        <vertical/>
        <horizontal/>
      </border>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numFmt numFmtId="3" formatCode="#,##0"/>
      <fill>
        <patternFill patternType="none">
          <fgColor indexed="64"/>
          <bgColor indexed="65"/>
        </patternFill>
      </fill>
    </dxf>
    <dxf>
      <font>
        <b val="0"/>
        <strike val="0"/>
        <outline val="0"/>
        <shadow val="0"/>
        <u val="none"/>
        <vertAlign val="baseline"/>
        <sz val="11"/>
        <name val="Calibri"/>
        <scheme val="minor"/>
      </font>
      <fill>
        <patternFill patternType="none">
          <fgColor indexed="64"/>
          <bgColor auto="1"/>
        </patternFill>
      </fill>
    </dxf>
    <dxf>
      <border outline="0">
        <left style="medium">
          <color rgb="FFCCCCCC"/>
        </left>
        <right style="medium">
          <color rgb="FFCCCCCC"/>
        </right>
        <top style="medium">
          <color rgb="FFCCCCCC"/>
        </top>
        <bottom style="medium">
          <color rgb="FFCCCCCC"/>
        </bottom>
      </border>
    </dxf>
    <dxf>
      <font>
        <b val="0"/>
        <strike val="0"/>
        <outline val="0"/>
        <shadow val="0"/>
        <u val="none"/>
        <vertAlign val="baseline"/>
        <sz val="11"/>
        <name val="Calibri"/>
        <scheme val="minor"/>
      </font>
      <fill>
        <patternFill patternType="none">
          <fgColor indexed="64"/>
          <bgColor auto="1"/>
        </patternFill>
      </fill>
    </dxf>
    <dxf>
      <border outline="0">
        <bottom style="medium">
          <color rgb="FFCCCCCC"/>
        </bottom>
      </border>
    </dxf>
    <dxf>
      <font>
        <b val="0"/>
        <i val="0"/>
        <strike val="0"/>
        <condense val="0"/>
        <extend val="0"/>
        <outline val="0"/>
        <shadow val="0"/>
        <u val="none"/>
        <vertAlign val="baseline"/>
        <sz val="11"/>
        <color theme="0"/>
        <name val="Calibri"/>
        <scheme val="minor"/>
      </font>
      <alignment horizontal="general" vertical="top" textRotation="0" wrapText="1"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font>
        <b val="0"/>
      </font>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val="0"/>
      </font>
      <fill>
        <patternFill patternType="none">
          <bgColor auto="1"/>
        </patternFill>
      </fill>
    </dxf>
    <dxf>
      <font>
        <b val="0"/>
      </font>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alignment horizontal="right" textRotation="0" wrapText="0" indent="0" justifyLastLine="0" shrinkToFit="0" readingOrder="0"/>
    </dxf>
    <dxf>
      <numFmt numFmtId="0" formatCode="General"/>
      <fill>
        <patternFill patternType="none">
          <bgColor auto="1"/>
        </patternFill>
      </fill>
    </dxf>
    <dxf>
      <fill>
        <patternFill patternType="none">
          <bgColor auto="1"/>
        </patternFill>
      </fill>
    </dxf>
    <dxf>
      <fill>
        <patternFill patternType="none">
          <bgColor auto="1"/>
        </patternFill>
      </fill>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alignment horizontal="right" textRotation="0" wrapText="0" indent="0" justifyLastLine="0" shrinkToFit="0" readingOrder="0"/>
    </dxf>
    <dxf>
      <numFmt numFmtId="0" formatCode="General"/>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alignment horizontal="right" vertical="bottom" textRotation="0" wrapText="0" indent="0" justifyLastLine="0" shrinkToFit="0" readingOrder="0"/>
      <border diagonalUp="0" diagonalDown="0" outline="0">
        <left/>
        <right/>
        <top style="thin">
          <color theme="9" tint="0.39997558519241921"/>
        </top>
        <bottom style="thin">
          <color theme="9" tint="0.39997558519241921"/>
        </bottom>
      </border>
    </dxf>
    <dxf>
      <border diagonalUp="0" diagonalDown="0" outline="0">
        <left/>
        <right/>
        <top style="thin">
          <color theme="9" tint="0.39997558519241921"/>
        </top>
        <bottom style="thin">
          <color theme="9" tint="0.39997558519241921"/>
        </bottom>
      </border>
    </dxf>
    <dxf>
      <border outline="0">
        <top style="thin">
          <color theme="9" tint="0.39997558519241921"/>
        </top>
      </border>
    </dxf>
    <dxf>
      <border outline="0">
        <left style="thin">
          <color theme="9" tint="0.39997558519241921"/>
        </left>
        <right style="thin">
          <color theme="9" tint="0.39997558519241921"/>
        </right>
        <top style="thin">
          <color theme="9" tint="0.39997558519241921"/>
        </top>
        <bottom style="thin">
          <color theme="9" tint="0.39997558519241921"/>
        </bottom>
      </border>
    </dxf>
    <dxf>
      <alignment horizontal="right" vertical="bottom" textRotation="0" wrapText="0" indent="0" justifyLastLine="0" shrinkToFit="0" readingOrder="0"/>
    </dxf>
    <dxf>
      <border outline="0">
        <bottom style="thin">
          <color theme="9" tint="0.39997558519241921"/>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dxf>
    <dxf>
      <numFmt numFmtId="3" formatCode="#,##0"/>
    </dxf>
    <dxf>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strike val="0"/>
        <outline val="0"/>
        <shadow val="0"/>
        <u val="none"/>
        <vertAlign val="baseline"/>
        <sz val="11"/>
        <color theme="1"/>
        <name val="Calibri"/>
        <scheme val="minor"/>
      </font>
      <numFmt numFmtId="168" formatCode="_ * #,##0.0_ ;_ * \-#,##0.0_ ;_ * &quot;-&quot;??_ ;_ @_ "/>
    </dxf>
    <dxf>
      <font>
        <b val="0"/>
        <i val="0"/>
        <strike val="0"/>
        <condense val="0"/>
        <extend val="0"/>
        <outline val="0"/>
        <shadow val="0"/>
        <u val="none"/>
        <vertAlign val="baseline"/>
        <sz val="11"/>
        <color theme="1"/>
        <name val="Calibri"/>
        <scheme val="minor"/>
      </font>
      <numFmt numFmtId="3" formatCode="#,##0"/>
      <alignment horizontal="righ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border outline="0">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alignment horizontal="right" textRotation="0" wrapText="0" indent="0" justifyLastLine="0" shrinkToFit="0" readingOrder="0"/>
    </dxf>
    <dxf>
      <alignment horizontal="right"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left" vertical="top" textRotation="0" wrapText="0" indent="0" justifyLastLine="0" shrinkToFit="0" readingOrder="0"/>
    </dxf>
    <dxf>
      <font>
        <i val="0"/>
      </font>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8" formatCode="_ * #,##0.0_ ;_ * \-#,##0.0_ ;_ * &quot;-&quot;??_ ;_ @_ "/>
      <alignment horizontal="right" vertical="bottom" textRotation="0" wrapText="0" indent="0" justifyLastLine="0" shrinkToFit="0" readingOrder="0"/>
      <border diagonalUp="0" diagonalDown="0">
        <left/>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numFmt numFmtId="168" formatCode="_ * #,##0.0_ ;_ * \-#,##0.0_ ;_ * &quot;-&quot;??_ ;_ @_ "/>
      <alignment horizontal="right" vertical="bottom" textRotation="0" wrapText="0" indent="0" justifyLastLine="0" shrinkToFit="0" readingOrder="0"/>
      <border diagonalUp="0" diagonalDown="0">
        <left/>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numFmt numFmtId="168" formatCode="_ * #,##0.0_ ;_ * \-#,##0.0_ ;_ * &quot;-&quot;??_ ;_ @_ "/>
      <alignment horizontal="right" vertical="bottom" textRotation="0" wrapText="0" indent="0" justifyLastLine="0" shrinkToFit="0" readingOrder="0"/>
      <border diagonalUp="0" diagonalDown="0">
        <left/>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numFmt numFmtId="168" formatCode="_ * #,##0.0_ ;_ * \-#,##0.0_ ;_ * &quot;-&quot;??_ ;_ @_ "/>
      <alignment horizontal="right" vertical="bottom" textRotation="0" wrapText="0" indent="0" justifyLastLine="0" shrinkToFit="0" readingOrder="0"/>
      <border diagonalUp="0" diagonalDown="0">
        <left/>
        <right/>
        <top style="thin">
          <color theme="4"/>
        </top>
        <bottom style="thin">
          <color theme="4"/>
        </bottom>
        <vertical/>
        <horizontal/>
      </border>
    </dxf>
    <dxf>
      <alignment horizontal="general" vertical="bottom" textRotation="0" wrapText="1" indent="0" justifyLastLine="0" shrinkToFit="0" readingOrder="0"/>
      <border diagonalUp="0" diagonalDown="0">
        <left/>
        <right/>
        <top style="thin">
          <color theme="4"/>
        </top>
        <bottom style="thin">
          <color theme="4"/>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dxf>
    <dxf>
      <alignment horizontal="general" vertical="bottom" textRotation="0" wrapText="1"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right" vertical="center" textRotation="0" wrapText="1" indent="0" justifyLastLine="0" shrinkToFit="0" readingOrder="0"/>
    </dxf>
    <dxf>
      <font>
        <b val="0"/>
        <i val="0"/>
        <strike val="0"/>
        <condense val="0"/>
        <extend val="0"/>
        <outline val="0"/>
        <shadow val="0"/>
        <u val="none"/>
        <vertAlign val="baseline"/>
        <sz val="11"/>
        <color theme="0"/>
        <name val="Calibri"/>
        <scheme val="minor"/>
      </font>
      <alignment horizontal="right" vertical="center" textRotation="0" wrapText="1" indent="0" justifyLastLine="0" shrinkToFit="0" readingOrder="0"/>
    </dxf>
    <dxf>
      <numFmt numFmtId="168" formatCode="_ * #,##0.0_ ;_ * \-#,##0.0_ ;_ * &quot;-&quot;??_ ;_ @_ "/>
      <alignment horizontal="right" vertical="bottom" textRotation="0" wrapText="0" indent="0" justifyLastLine="0" shrinkToFit="0" readingOrder="0"/>
    </dxf>
    <dxf>
      <numFmt numFmtId="168" formatCode="_ * #,##0.0_ ;_ * \-#,##0.0_ ;_ * &quot;-&quot;??_ ;_ @_ "/>
      <alignment horizontal="right" vertical="bottom" textRotation="0" wrapText="0" indent="0" justifyLastLine="0" shrinkToFit="0" readingOrder="0"/>
    </dxf>
    <dxf>
      <numFmt numFmtId="168" formatCode="_ * #,##0.0_ ;_ * \-#,##0.0_ ;_ * &quot;-&quot;??_ ;_ @_ "/>
      <alignment horizontal="right" vertical="bottom" textRotation="0" wrapText="0" indent="0" justifyLastLine="0" shrinkToFit="0" readingOrder="0"/>
    </dxf>
    <dxf>
      <numFmt numFmtId="168" formatCode="_ * #,##0.0_ ;_ * \-#,##0.0_ ;_ * &quot;-&quot;??_ ;_ @_ "/>
      <alignment horizontal="right" vertical="bottom" textRotation="0" wrapText="0" indent="0" justifyLastLine="0" shrinkToFit="0" readingOrder="0"/>
    </dxf>
    <dxf>
      <numFmt numFmtId="168" formatCode="_ * #,##0.0_ ;_ * \-#,##0.0_ ;_ * &quot;-&quot;??_ ;_ @_ "/>
      <alignment horizontal="right" vertical="bottom" textRotation="0" wrapText="0"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6" formatCode="0.0"/>
      <alignment horizontal="general" vertical="center"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rgb="FF000000"/>
        <name val="Calibri"/>
        <scheme val="minor"/>
      </font>
      <numFmt numFmtId="166" formatCode="0.0"/>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indent="0" justifyLastLine="0" shrinkToFit="0" readingOrder="0"/>
      <border diagonalUp="0" diagonalDown="0" outline="0">
        <left/>
        <right/>
        <top style="thin">
          <color theme="4"/>
        </top>
        <bottom/>
      </border>
    </dxf>
    <dxf>
      <border outline="0">
        <left style="thin">
          <color theme="4"/>
        </left>
        <top style="thin">
          <color theme="4"/>
        </top>
        <bottom style="thin">
          <color theme="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center" textRotation="0" wrapText="0" indent="0" justifyLastLine="0" shrinkToFit="0" readingOrder="0"/>
    </dxf>
    <dxf>
      <alignment horizontal="general" vertical="bottom" textRotation="0" wrapText="1" indent="0" justifyLastLine="0" shrinkToFit="0" readingOrder="0"/>
    </dxf>
    <dxf>
      <border outline="0">
        <top style="thin">
          <color theme="4"/>
        </top>
      </border>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_ * #,##0_ ;_ * \-#,##0_ ;_ * &quot;-&quot;??_ ;_ @_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_ * #,##0_ ;_ * \-#,##0_ ;_ * &quot;-&quot;??_ ;_ @_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_ * #,##0_ ;_ * \-#,##0_ ;_ * &quot;-&quot;??_ ;_ @_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4" formatCode="_ * #,##0_ ;_ * \-#,##0_ ;_ * &quot;-&quot;??_ ;_ @_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4" formatCode="_ * #,##0_ ;_ * \-#,##0_ ;_ * &quot;-&quot;??_ ;_ @_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0" indent="0" justifyLastLine="0" shrinkToFit="0" readingOrder="0"/>
    </dxf>
    <dxf>
      <numFmt numFmtId="166"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6"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theme="0"/>
        <name val="Calibri"/>
        <scheme val="minor"/>
      </font>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6">
    <queryTableFields count="5">
      <queryTableField id="1" name="Regio" tableColumnId="1"/>
      <queryTableField id="2" name="Inwoners" tableColumnId="2"/>
      <queryTableField id="3" name="Aantal_x000a_geregistreerde_x000a_ongevalpatiënten_x000a_LTR" tableColumnId="3"/>
      <queryTableField id="4" name="Aantal_x000a_ziekenhuizen met_x000a_een SEH afdeling" tableColumnId="4"/>
      <queryTableField id="5" name="Incidentie klinische_x000a_ongevalpatiënten_x000a_per 10.000_x000a_inwoners" tableColumnId="5"/>
    </queryTableFields>
  </queryTableRefresh>
</queryTable>
</file>

<file path=xl/queryTables/queryTable10.xml><?xml version="1.0" encoding="utf-8"?>
<queryTable xmlns="http://schemas.openxmlformats.org/spreadsheetml/2006/main" name="ExternalData_26" connectionId="19"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1.xml><?xml version="1.0" encoding="utf-8"?>
<queryTable xmlns="http://schemas.openxmlformats.org/spreadsheetml/2006/main" name="ExternalData_4" connectionId="4"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2.xml><?xml version="1.0" encoding="utf-8"?>
<queryTable xmlns="http://schemas.openxmlformats.org/spreadsheetml/2006/main" name="ExternalData_38" connectionId="28"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3.xml><?xml version="1.0" encoding="utf-8"?>
<queryTable xmlns="http://schemas.openxmlformats.org/spreadsheetml/2006/main" name="ExternalData_41" connectionId="29"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4.xml><?xml version="1.0" encoding="utf-8"?>
<queryTable xmlns="http://schemas.openxmlformats.org/spreadsheetml/2006/main" name="ExternalData_8" connectionId="8"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5.xml><?xml version="1.0" encoding="utf-8"?>
<queryTable xmlns="http://schemas.openxmlformats.org/spreadsheetml/2006/main" name="ExternalData_18" connectionId="15"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6.xml><?xml version="1.0" encoding="utf-8"?>
<queryTable xmlns="http://schemas.openxmlformats.org/spreadsheetml/2006/main" name="ExternalData_19" connectionId="16"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17.xml><?xml version="1.0" encoding="utf-8"?>
<queryTable xmlns="http://schemas.openxmlformats.org/spreadsheetml/2006/main" name="ExternalData_9" connectionId="10" autoFormatId="16" applyNumberFormats="0" applyBorderFormats="0" applyFontFormats="0" applyPatternFormats="0" applyAlignmentFormats="0" applyWidthHeightFormats="0">
  <queryTableRefresh nextId="11" unboundColumnsRight="4">
    <queryTableFields count="6">
      <queryTableField id="1" name="Column1" tableColumnId="1"/>
      <queryTableField id="6" name="Column6" tableColumnId="2"/>
      <queryTableField id="7" dataBound="0" tableColumnId="3"/>
      <queryTableField id="8" dataBound="0" tableColumnId="4"/>
      <queryTableField id="9" dataBound="0" tableColumnId="5"/>
      <queryTableField id="10" dataBound="0" tableColumnId="6"/>
    </queryTableFields>
    <queryTableDeletedFields count="4">
      <deletedField name="Column5"/>
      <deletedField name="Column4"/>
      <deletedField name="Column3"/>
      <deletedField name="Column2"/>
    </queryTableDeletedFields>
  </queryTableRefresh>
</queryTable>
</file>

<file path=xl/queryTables/queryTable18.xml><?xml version="1.0" encoding="utf-8"?>
<queryTable xmlns="http://schemas.openxmlformats.org/spreadsheetml/2006/main" name="ExternalData_10" connectionId="11" autoFormatId="16" applyNumberFormats="0" applyBorderFormats="0" applyFontFormats="0" applyPatternFormats="0" applyAlignmentFormats="0" applyWidthHeightFormats="0">
  <queryTableRefresh nextId="9" unboundColumnsRight="3">
    <queryTableFields count="6">
      <queryTableField id="2" name="Column2" tableColumnId="1"/>
      <queryTableField id="3" name="Column3" tableColumnId="2"/>
      <queryTableField id="4" name="Column4" tableColumnId="3"/>
      <queryTableField id="5" dataBound="0" tableColumnId="4"/>
      <queryTableField id="7" dataBound="0" tableColumnId="5"/>
      <queryTableField id="8" dataBound="0" tableColumnId="6"/>
    </queryTableFields>
    <queryTableDeletedFields count="3">
      <deletedField name="Column5"/>
      <deletedField name="Column6"/>
      <deletedField name="Column1"/>
    </queryTableDeletedFields>
  </queryTableRefresh>
</queryTable>
</file>

<file path=xl/queryTables/queryTable19.xml><?xml version="1.0" encoding="utf-8"?>
<queryTable xmlns="http://schemas.openxmlformats.org/spreadsheetml/2006/main" name="ExternalData_17" connectionId="9" autoFormatId="16" applyNumberFormats="0" applyBorderFormats="0" applyFontFormats="0" applyPatternFormats="0" applyAlignmentFormats="0" applyWidthHeightFormats="0">
  <queryTableRefresh nextId="7">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Refresh>
</queryTable>
</file>

<file path=xl/queryTables/queryTable2.xml><?xml version="1.0" encoding="utf-8"?>
<queryTable xmlns="http://schemas.openxmlformats.org/spreadsheetml/2006/main" name="ExternalData_2" connectionId="3" autoFormatId="16" applyNumberFormats="0" applyBorderFormats="0" applyFontFormats="0" applyPatternFormats="0" applyAlignmentFormats="0" applyWidthHeightFormats="0">
  <queryTableRefresh nextId="7" unboundColumnsRight="1">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dataBound="0" tableColumnId="6"/>
    </queryTableFields>
  </queryTableRefresh>
</queryTable>
</file>

<file path=xl/queryTables/queryTable20.xml><?xml version="1.0" encoding="utf-8"?>
<queryTable xmlns="http://schemas.openxmlformats.org/spreadsheetml/2006/main" name="ExternalData_2" connectionId="22" autoFormatId="16" applyNumberFormats="0" applyBorderFormats="0" applyFontFormats="0" applyPatternFormats="0" applyAlignmentFormats="0" applyWidthHeightFormats="0">
  <queryTableRefresh nextId="10" unboundColumnsRight="7">
    <queryTableFields count="8">
      <queryTableField id="1" name="Column1" tableColumnId="1"/>
      <queryTableField id="2" dataBound="0" tableColumnId="2"/>
      <queryTableField id="3" dataBound="0" tableColumnId="3"/>
      <queryTableField id="4" dataBound="0" tableColumnId="4"/>
      <queryTableField id="6" dataBound="0" tableColumnId="5"/>
      <queryTableField id="7" dataBound="0" tableColumnId="6"/>
      <queryTableField id="8" dataBound="0" tableColumnId="7"/>
      <queryTableField id="9" dataBound="0" tableColumnId="8"/>
    </queryTableFields>
    <queryTableDeletedFields count="4">
      <deletedField name="bovenregionale inzetten"/>
      <deletedField name="A1"/>
      <deletedField name="A2"/>
      <deletedField name="totaal"/>
    </queryTableDeletedFields>
  </queryTableRefresh>
</queryTable>
</file>

<file path=xl/queryTables/queryTable2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unboundColumnsRight="3">
    <queryTableFields count="6">
      <queryTableField id="1" name="Jaartal" tableColumnId="1"/>
      <queryTableField id="2" name="Aantal inzetten RR" tableColumnId="2"/>
      <queryTableField id="3" name="door ... regio's" tableColumnId="3"/>
      <queryTableField id="4" dataBound="0" tableColumnId="4"/>
      <queryTableField id="5" dataBound="0" tableColumnId="5"/>
      <queryTableField id="6" dataBound="0" tableColumnId="6"/>
    </queryTableFields>
  </queryTableRefresh>
</queryTable>
</file>

<file path=xl/queryTables/queryTable22.xml><?xml version="1.0" encoding="utf-8"?>
<queryTable xmlns="http://schemas.openxmlformats.org/spreadsheetml/2006/main" name="ExternalData_18" connectionId="12" autoFormatId="16" applyNumberFormats="0" applyBorderFormats="0" applyFontFormats="0" applyPatternFormats="0" applyAlignmentFormats="0" applyWidthHeightFormats="0">
  <queryTableRefresh nextId="7" unboundColumnsRight="4">
    <queryTableFields count="6">
      <queryTableField id="1" name="Column1" tableColumnId="1"/>
      <queryTableField id="6" name="Column6" tableColumnId="2"/>
      <queryTableField id="3" dataBound="0" tableColumnId="3"/>
      <queryTableField id="4" dataBound="0" tableColumnId="4"/>
      <queryTableField id="5" dataBound="0" tableColumnId="5"/>
      <queryTableField id="2" dataBound="0" tableColumnId="6"/>
    </queryTableFields>
    <queryTableDeletedFields count="4">
      <deletedField name="Column2"/>
      <deletedField name="Column3"/>
      <deletedField name="Column4"/>
      <deletedField name="Column5"/>
    </queryTableDeletedFields>
  </queryTableRefresh>
</queryTable>
</file>

<file path=xl/queryTables/queryTable23.xml><?xml version="1.0" encoding="utf-8"?>
<queryTable xmlns="http://schemas.openxmlformats.org/spreadsheetml/2006/main" name="ExternalData_19" connectionId="13" autoFormatId="16" applyNumberFormats="0" applyBorderFormats="0" applyFontFormats="0" applyPatternFormats="0" applyAlignmentFormats="0" applyWidthHeightFormats="0">
  <queryTableRefresh nextId="9" unboundColumnsRight="3">
    <queryTableFields count="6">
      <queryTableField id="1" name="Column1" tableColumnId="1"/>
      <queryTableField id="2" name="inzetten first responder" tableColumnId="2"/>
      <queryTableField id="4" name="Column4" tableColumnId="4"/>
      <queryTableField id="5" dataBound="0" tableColumnId="3"/>
      <queryTableField id="6" dataBound="0" tableColumnId="5"/>
      <queryTableField id="7" dataBound="0" tableColumnId="6"/>
    </queryTableFields>
    <queryTableDeletedFields count="1">
      <deletedField name="Column3"/>
    </queryTableDeletedFields>
  </queryTableRefresh>
</queryTable>
</file>

<file path=xl/queryTables/queryTable24.xml><?xml version="1.0" encoding="utf-8"?>
<queryTable xmlns="http://schemas.openxmlformats.org/spreadsheetml/2006/main" name="ExternalData_20" connectionId="25" autoFormatId="16" applyNumberFormats="0" applyBorderFormats="0" applyFontFormats="0" applyPatternFormats="0" applyAlignmentFormats="0" applyWidthHeightFormats="0">
  <queryTableRefresh nextId="15" unboundColumnsRight="9">
    <queryTableFields count="10">
      <queryTableField id="1" name="Column1" tableColumnId="1"/>
      <queryTableField id="2" dataBound="0" tableColumnId="2"/>
      <queryTableField id="4" dataBound="0" tableColumnId="4"/>
      <queryTableField id="5" dataBound="0" tableColumnId="5"/>
      <queryTableField id="6" dataBound="0" tableColumnId="6"/>
      <queryTableField id="7" dataBound="0" tableColumnId="7"/>
      <queryTableField id="8" dataBound="0" tableColumnId="8"/>
      <queryTableField id="10" dataBound="0" tableColumnId="10"/>
      <queryTableField id="12" dataBound="0" tableColumnId="12"/>
      <queryTableField id="13" dataBound="0" tableColumnId="13"/>
    </queryTableFields>
    <queryTableDeletedFields count="13">
      <deletedField name="ver"/>
      <deletedField name="niet-"/>
      <deletedField name="Column3"/>
      <deletedField name="formatie 2020 in fte per functie"/>
      <deletedField name="ambulance-"/>
      <deletedField name="bachelor"/>
      <deletedField name="ambulance-_1"/>
      <deletedField name="zorgambulan-"/>
      <deletedField name="zorgambulan-_2"/>
      <deletedField name="pleegkun-"/>
      <deletedField name="verpleegkun-"/>
      <deletedField name="directie, staf,"/>
      <deletedField name="Column14"/>
    </queryTableDeletedFields>
  </queryTableRefresh>
</queryTable>
</file>

<file path=xl/queryTables/queryTable25.xml><?xml version="1.0" encoding="utf-8"?>
<queryTable xmlns="http://schemas.openxmlformats.org/spreadsheetml/2006/main" name="ExternalData_25" connectionId="26" autoFormatId="16" applyNumberFormats="0" applyBorderFormats="0" applyFontFormats="0" applyPatternFormats="0" applyAlignmentFormats="0" applyWidthHeightFormats="0">
  <queryTableRefresh nextId="9">
    <queryTableFields count="3">
      <queryTableField id="1" name="Column1" tableColumnId="1"/>
      <queryTableField id="8" name="Column8" tableColumnId="3"/>
      <queryTableField id="5" name="Column5" tableColumnId="4"/>
    </queryTableFields>
    <queryTableDeletedFields count="5">
      <deletedField name="Column2"/>
      <deletedField name="Column3"/>
      <deletedField name="Column4"/>
      <deletedField name="Column6"/>
      <deletedField name="Column7"/>
    </queryTableDeletedFields>
  </queryTableRefresh>
</queryTable>
</file>

<file path=xl/queryTables/queryTable26.xml><?xml version="1.0" encoding="utf-8"?>
<queryTable xmlns="http://schemas.openxmlformats.org/spreadsheetml/2006/main" name="ExternalData_32" connectionId="27" autoFormatId="16" applyNumberFormats="0" applyBorderFormats="0" applyFontFormats="0" applyPatternFormats="0" applyAlignmentFormats="0" applyWidthHeightFormats="0">
  <queryTableRefresh nextId="8">
    <queryTableFields count="7">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s>
  </queryTableRefresh>
</queryTable>
</file>

<file path=xl/queryTables/queryTable3.xml><?xml version="1.0" encoding="utf-8"?>
<queryTable xmlns="http://schemas.openxmlformats.org/spreadsheetml/2006/main" name="ExternalData_5" connectionId="5"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4.xml><?xml version="1.0" encoding="utf-8"?>
<queryTable xmlns="http://schemas.openxmlformats.org/spreadsheetml/2006/main" name="ExternalData_6" connectionId="6"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5.xml><?xml version="1.0" encoding="utf-8"?>
<queryTable xmlns="http://schemas.openxmlformats.org/spreadsheetml/2006/main" name="ExternalData_7" connectionId="7"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6.xml><?xml version="1.0" encoding="utf-8"?>
<queryTable xmlns="http://schemas.openxmlformats.org/spreadsheetml/2006/main" name="ExternalData_22" connectionId="20"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7.xml><?xml version="1.0" encoding="utf-8"?>
<queryTable xmlns="http://schemas.openxmlformats.org/spreadsheetml/2006/main" name="ExternalData_24" connectionId="21"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8.xml><?xml version="1.0" encoding="utf-8"?>
<queryTable xmlns="http://schemas.openxmlformats.org/spreadsheetml/2006/main" name="ExternalData_25" connectionId="24"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queryTables/queryTable9.xml><?xml version="1.0" encoding="utf-8"?>
<queryTable xmlns="http://schemas.openxmlformats.org/spreadsheetml/2006/main" name="ExternalData_21" connectionId="17"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tables/_rels/table27.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0.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31.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32.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33.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34.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35.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36.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37.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38.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39.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40.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41.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43.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44.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72.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73.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74.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75.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76.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77.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78.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79.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91.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93.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table1.xml><?xml version="1.0" encoding="utf-8"?>
<table xmlns="http://schemas.openxmlformats.org/spreadsheetml/2006/main" id="17" name="Table17" displayName="Table17" ref="A331:I333" totalsRowShown="0" headerRowDxfId="771" dataDxfId="770">
  <autoFilter ref="A331:I3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Locatie" dataDxfId="769"/>
    <tableColumn id="2" name="2015" dataDxfId="768"/>
    <tableColumn id="3" name="2016" dataDxfId="767"/>
    <tableColumn id="4" name="2017" dataDxfId="766"/>
    <tableColumn id="5" name="2018" dataDxfId="765"/>
    <tableColumn id="6" name="2019" dataDxfId="764"/>
    <tableColumn id="7" name="2020" dataDxfId="763"/>
    <tableColumn id="8" name="2021" dataDxfId="762"/>
    <tableColumn id="10" name="2022" dataDxfId="761"/>
  </tableColumns>
  <tableStyleInfo name="TableStyleLight9" showFirstColumn="0" showLastColumn="0" showRowStripes="1" showColumnStripes="0"/>
</table>
</file>

<file path=xl/tables/table10.xml><?xml version="1.0" encoding="utf-8"?>
<table xmlns="http://schemas.openxmlformats.org/spreadsheetml/2006/main" id="72" name="Table72" displayName="Table72" ref="A307:C316" totalsRowShown="0">
  <autoFilter ref="A307:C316">
    <filterColumn colId="0" hiddenButton="1"/>
    <filterColumn colId="1" hiddenButton="1"/>
    <filterColumn colId="2" hiddenButton="1"/>
  </autoFilter>
  <tableColumns count="3">
    <tableColumn id="1" name="Regio" dataDxfId="715"/>
    <tableColumn id="2" name="Aantal personen demografisch scenario"/>
    <tableColumn id="3" name="Aantal personen expertscenario"/>
  </tableColumns>
  <tableStyleInfo name="TableStyleLight9" showFirstColumn="0" showLastColumn="0" showRowStripes="1" showColumnStripes="0"/>
</table>
</file>

<file path=xl/tables/table100.xml><?xml version="1.0" encoding="utf-8"?>
<table xmlns="http://schemas.openxmlformats.org/spreadsheetml/2006/main" id="75" name="Table75" displayName="Table75" ref="A123:B127" totalsRowShown="0">
  <autoFilter ref="A123:B127">
    <filterColumn colId="0" hiddenButton="1"/>
    <filterColumn colId="1" hiddenButton="1"/>
  </autoFilter>
  <tableColumns count="2">
    <tableColumn id="1" name="Beschikbaarheid crisisdienst " dataDxfId="128"/>
    <tableColumn id="2" name="Aantal locaties" dataDxfId="127"/>
  </tableColumns>
  <tableStyleInfo name="TableStyleLight9" showFirstColumn="0" showLastColumn="0" showRowStripes="1" showColumnStripes="0"/>
</table>
</file>

<file path=xl/tables/table101.xml><?xml version="1.0" encoding="utf-8"?>
<table xmlns="http://schemas.openxmlformats.org/spreadsheetml/2006/main" id="76" name="Table76" displayName="Table76" ref="A6:F10" totalsRowShown="0" headerRowDxfId="126">
  <autoFilter ref="A6:F10">
    <filterColumn colId="0" hiddenButton="1"/>
    <filterColumn colId="1" hiddenButton="1"/>
    <filterColumn colId="2" hiddenButton="1"/>
    <filterColumn colId="3" hiddenButton="1"/>
    <filterColumn colId="4" hiddenButton="1"/>
    <filterColumn colId="5" hiddenButton="1"/>
  </autoFilter>
  <tableColumns count="6">
    <tableColumn id="1" name="Soort" dataDxfId="125"/>
    <tableColumn id="2" name="2016" dataDxfId="124"/>
    <tableColumn id="3" name="2017" dataDxfId="123"/>
    <tableColumn id="4" name="2018" dataDxfId="122"/>
    <tableColumn id="5" name="2019" dataDxfId="121"/>
    <tableColumn id="6" name="**2020" dataDxfId="120"/>
  </tableColumns>
  <tableStyleInfo name="TableStyleLight9" showFirstColumn="0" showLastColumn="0" showRowStripes="1" showColumnStripes="0"/>
</table>
</file>

<file path=xl/tables/table102.xml><?xml version="1.0" encoding="utf-8"?>
<table xmlns="http://schemas.openxmlformats.org/spreadsheetml/2006/main" id="77" name="Table77" displayName="Table77" ref="A89:C91" totalsRowShown="0" headerRowDxfId="119" dataDxfId="118">
  <autoFilter ref="A89:C91">
    <filterColumn colId="0" hiddenButton="1"/>
    <filterColumn colId="1" hiddenButton="1"/>
    <filterColumn colId="2" hiddenButton="1"/>
  </autoFilter>
  <tableColumns count="3">
    <tableColumn id="1" name="Categorie" dataDxfId="117"/>
    <tableColumn id="2" name="2013" dataDxfId="116"/>
    <tableColumn id="3" name="2017" dataDxfId="115"/>
  </tableColumns>
  <tableStyleInfo name="TableStyleLight9" showFirstColumn="0" showLastColumn="0" showRowStripes="1" showColumnStripes="0"/>
</table>
</file>

<file path=xl/tables/table103.xml><?xml version="1.0" encoding="utf-8"?>
<table xmlns="http://schemas.openxmlformats.org/spreadsheetml/2006/main" id="108" name="Table108" displayName="Table108" ref="A97:M107" totalsRowShown="0">
  <autoFilter ref="A97:M1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ategorie"/>
    <tableColumn id="2" name="2010"/>
    <tableColumn id="3" name="2011"/>
    <tableColumn id="4" name="2012"/>
    <tableColumn id="5" name="2013"/>
    <tableColumn id="6" name="2014"/>
    <tableColumn id="7" name="2015"/>
    <tableColumn id="8" name="2016"/>
    <tableColumn id="9" name="2017"/>
    <tableColumn id="10" name="2018"/>
    <tableColumn id="11" name="2019"/>
    <tableColumn id="12" name="2020"/>
    <tableColumn id="13" name="2021"/>
  </tableColumns>
  <tableStyleInfo name="TableStyleLight9" showFirstColumn="0" showLastColumn="0" showRowStripes="1" showColumnStripes="0"/>
</table>
</file>

<file path=xl/tables/table104.xml><?xml version="1.0" encoding="utf-8"?>
<table xmlns="http://schemas.openxmlformats.org/spreadsheetml/2006/main" id="124" name="Table8124125" displayName="Table8124125" ref="A113:E117" totalsRowShown="0" headerRowDxfId="114" dataDxfId="113">
  <autoFilter ref="A113:E117">
    <filterColumn colId="0" hiddenButton="1"/>
    <filterColumn colId="1" hiddenButton="1"/>
    <filterColumn colId="2" hiddenButton="1"/>
    <filterColumn colId="3" hiddenButton="1"/>
    <filterColumn colId="4" hiddenButton="1"/>
  </autoFilter>
  <tableColumns count="5">
    <tableColumn id="1" name="Arts"/>
    <tableColumn id="2" name="2019-1e halfjaar" dataDxfId="112"/>
    <tableColumn id="3" name="2019-2e halfjaar" dataDxfId="111"/>
    <tableColumn id="4" name="2020-1e halfjaar" dataDxfId="110"/>
    <tableColumn id="5" name="2020-2e halfjaar" dataDxfId="109"/>
  </tableColumns>
  <tableStyleInfo name="TableStyleLight9" showFirstColumn="0" showLastColumn="0" showRowStripes="1" showColumnStripes="0"/>
</table>
</file>

<file path=xl/tables/table105.xml><?xml version="1.0" encoding="utf-8"?>
<table xmlns="http://schemas.openxmlformats.org/spreadsheetml/2006/main" id="37" name="Table1038" displayName="Table1038" ref="A6:F10" totalsRowShown="0">
  <autoFilter ref="A6:F10">
    <filterColumn colId="0" hiddenButton="1"/>
    <filterColumn colId="1" hiddenButton="1"/>
    <filterColumn colId="2" hiddenButton="1"/>
    <filterColumn colId="3" hiddenButton="1"/>
    <filterColumn colId="4" hiddenButton="1"/>
    <filterColumn colId="5" hiddenButton="1"/>
  </autoFilter>
  <tableColumns count="6">
    <tableColumn id="1" name="Categorie"/>
    <tableColumn id="2" name="2015" dataDxfId="108"/>
    <tableColumn id="3" name="2016" dataDxfId="107"/>
    <tableColumn id="4" name="2017" dataDxfId="106"/>
    <tableColumn id="5" name="2018" dataDxfId="105"/>
    <tableColumn id="6" name="2019**" dataDxfId="104"/>
  </tableColumns>
  <tableStyleInfo name="TableStyleLight9" showFirstColumn="0" showLastColumn="0" showRowStripes="1" showColumnStripes="0"/>
</table>
</file>

<file path=xl/tables/table106.xml><?xml version="1.0" encoding="utf-8"?>
<table xmlns="http://schemas.openxmlformats.org/spreadsheetml/2006/main" id="40" name="Table40" displayName="Table40" ref="A17:AD18" totalsRowShown="0">
  <autoFilter ref="A17:AD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Categorie"/>
    <tableColumn id="2" name="1993" dataDxfId="103"/>
    <tableColumn id="3" name="1994" dataDxfId="102"/>
    <tableColumn id="4" name="1995" dataDxfId="101"/>
    <tableColumn id="5" name="1996" dataDxfId="100"/>
    <tableColumn id="6" name="1997" dataDxfId="99"/>
    <tableColumn id="7" name="1998" dataDxfId="98"/>
    <tableColumn id="8" name="1999" dataDxfId="97"/>
    <tableColumn id="9" name="2000" dataDxfId="96"/>
    <tableColumn id="10" name="2001" dataDxfId="95"/>
    <tableColumn id="11" name="2002" dataDxfId="94"/>
    <tableColumn id="12" name="2003" dataDxfId="93"/>
    <tableColumn id="13" name="2004" dataDxfId="92"/>
    <tableColumn id="14" name="2005" dataDxfId="91"/>
    <tableColumn id="15" name="2006" dataDxfId="90"/>
    <tableColumn id="16" name="2007" dataDxfId="89"/>
    <tableColumn id="17" name="2008" dataDxfId="88"/>
    <tableColumn id="18" name="2009" dataDxfId="87"/>
    <tableColumn id="19" name="2010" dataDxfId="86"/>
    <tableColumn id="20" name="2011" dataDxfId="85"/>
    <tableColumn id="21" name="2012" dataDxfId="84"/>
    <tableColumn id="22" name="2013" dataDxfId="83"/>
    <tableColumn id="23" name="2014" dataDxfId="82"/>
    <tableColumn id="24" name="2015" dataDxfId="81"/>
    <tableColumn id="25" name="2016" dataDxfId="80"/>
    <tableColumn id="26" name="2017" dataDxfId="79"/>
    <tableColumn id="27" name="2018" dataDxfId="78"/>
    <tableColumn id="28" name="2019" dataDxfId="77"/>
    <tableColumn id="29" name="2020" dataDxfId="76"/>
    <tableColumn id="30" name="2021" dataDxfId="75"/>
  </tableColumns>
  <tableStyleInfo name="TableStyleLight9" showFirstColumn="0" showLastColumn="0" showRowStripes="1" showColumnStripes="0"/>
</table>
</file>

<file path=xl/tables/table107.xml><?xml version="1.0" encoding="utf-8"?>
<table xmlns="http://schemas.openxmlformats.org/spreadsheetml/2006/main" id="41" name="Table41" displayName="Table41" ref="A24:B34" totalsRowShown="0">
  <autoFilter ref="A24:B34">
    <filterColumn colId="0" hiddenButton="1"/>
    <filterColumn colId="1" hiddenButton="1"/>
  </autoFilter>
  <tableColumns count="2">
    <tableColumn id="1" name="Leeftijd"/>
    <tableColumn id="2" name="Percentage"/>
  </tableColumns>
  <tableStyleInfo name="TableStyleLight9" showFirstColumn="0" showLastColumn="0" showRowStripes="1" showColumnStripes="0"/>
</table>
</file>

<file path=xl/tables/table108.xml><?xml version="1.0" encoding="utf-8"?>
<table xmlns="http://schemas.openxmlformats.org/spreadsheetml/2006/main" id="42" name="Table42" displayName="Table42" ref="A66:F67" totalsRowShown="0">
  <autoFilter ref="A66:F67">
    <filterColumn colId="0" hiddenButton="1"/>
    <filterColumn colId="1" hiddenButton="1"/>
    <filterColumn colId="2" hiddenButton="1"/>
    <filterColumn colId="3" hiddenButton="1"/>
    <filterColumn colId="4" hiddenButton="1"/>
    <filterColumn colId="5" hiddenButton="1"/>
  </autoFilter>
  <tableColumns count="6">
    <tableColumn id="1" name="Jaar"/>
    <tableColumn id="2" name="2015"/>
    <tableColumn id="3" name="2016"/>
    <tableColumn id="4" name="2017"/>
    <tableColumn id="5" name="2018"/>
    <tableColumn id="6" name="2019"/>
  </tableColumns>
  <tableStyleInfo name="TableStyleLight9" showFirstColumn="0" showLastColumn="0" showRowStripes="1" showColumnStripes="0"/>
</table>
</file>

<file path=xl/tables/table109.xml><?xml version="1.0" encoding="utf-8"?>
<table xmlns="http://schemas.openxmlformats.org/spreadsheetml/2006/main" id="74" name="Table74" displayName="Table74" ref="A82:I83" totalsRowShown="0">
  <autoFilter ref="A82:I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ategorie" dataDxfId="74"/>
    <tableColumn id="2" name="2015"/>
    <tableColumn id="3" name="2016"/>
    <tableColumn id="4" name="2017"/>
    <tableColumn id="5" name="2018"/>
    <tableColumn id="6" name="2019"/>
    <tableColumn id="7" name="2020"/>
    <tableColumn id="8" name="2021"/>
    <tableColumn id="9" name="2022"/>
  </tableColumns>
  <tableStyleInfo name="TableStyleLight9" showFirstColumn="0" showLastColumn="0" showRowStripes="1" showColumnStripes="0"/>
</table>
</file>

<file path=xl/tables/table11.xml><?xml version="1.0" encoding="utf-8"?>
<table xmlns="http://schemas.openxmlformats.org/spreadsheetml/2006/main" id="73" name="Table73" displayName="Table73" ref="A294:B302" totalsRowShown="0" headerRowDxfId="714" tableBorderDxfId="713">
  <autoFilter ref="A294:B302">
    <filterColumn colId="0" hiddenButton="1"/>
    <filterColumn colId="1" hiddenButton="1"/>
  </autoFilter>
  <tableColumns count="2">
    <tableColumn id="1" name="Onderwerp" dataDxfId="712"/>
    <tableColumn id="2" name="Aantal"/>
  </tableColumns>
  <tableStyleInfo name="TableStyleLight9" showFirstColumn="0" showLastColumn="0" showRowStripes="1" showColumnStripes="0"/>
</table>
</file>

<file path=xl/tables/table110.xml><?xml version="1.0" encoding="utf-8"?>
<table xmlns="http://schemas.openxmlformats.org/spreadsheetml/2006/main" id="113" name="Table3" displayName="Table3" ref="A39:D48" totalsRowShown="0" headerRowDxfId="73" dataDxfId="72">
  <tableColumns count="4">
    <tableColumn id="1" name="Onderwerp" dataDxfId="71"/>
    <tableColumn id="2" name="2016" dataDxfId="70"/>
    <tableColumn id="3" name="2018" dataDxfId="69"/>
    <tableColumn id="4" name="2020" dataDxfId="68"/>
  </tableColumns>
  <tableStyleInfo name="TableStyleLight9" showFirstColumn="0" showLastColumn="0" showRowStripes="1" showColumnStripes="0"/>
</table>
</file>

<file path=xl/tables/table111.xml><?xml version="1.0" encoding="utf-8"?>
<table xmlns="http://schemas.openxmlformats.org/spreadsheetml/2006/main" id="120" name="Table2121" displayName="Table2121" ref="A54:B61" totalsRowShown="0">
  <tableColumns count="2">
    <tableColumn id="1" name="Onderwerp" dataDxfId="67"/>
    <tableColumn id="2" name="Aantal" dataDxfId="66"/>
  </tableColumns>
  <tableStyleInfo name="TableStyleLight9" showFirstColumn="0" showLastColumn="0" showRowStripes="1" showColumnStripes="0"/>
</table>
</file>

<file path=xl/tables/table112.xml><?xml version="1.0" encoding="utf-8"?>
<table xmlns="http://schemas.openxmlformats.org/spreadsheetml/2006/main" id="123" name="Table8124" displayName="Table8124" ref="A72:E76" totalsRowShown="0" headerRowDxfId="65" dataDxfId="64">
  <autoFilter ref="A72:E76">
    <filterColumn colId="0" hiddenButton="1"/>
    <filterColumn colId="1" hiddenButton="1"/>
    <filterColumn colId="2" hiddenButton="1"/>
    <filterColumn colId="3" hiddenButton="1"/>
    <filterColumn colId="4" hiddenButton="1"/>
  </autoFilter>
  <tableColumns count="5">
    <tableColumn id="1" name="Arts"/>
    <tableColumn id="2" name="2019-1e halfjaar" dataDxfId="63"/>
    <tableColumn id="3" name="2019-2e halfjaar" dataDxfId="62"/>
    <tableColumn id="4" name="2020-1e halfjaar" dataDxfId="61"/>
    <tableColumn id="5" name="2020-2e halfjaar" dataDxfId="60"/>
  </tableColumns>
  <tableStyleInfo name="TableStyleLight9" showFirstColumn="0" showLastColumn="0" showRowStripes="1" showColumnStripes="0"/>
</table>
</file>

<file path=xl/tables/table113.xml><?xml version="1.0" encoding="utf-8"?>
<table xmlns="http://schemas.openxmlformats.org/spreadsheetml/2006/main" id="88" name="Table8789" displayName="Table8789" ref="A6:B13" totalsRowShown="0">
  <autoFilter ref="A6:B13">
    <filterColumn colId="0" hiddenButton="1"/>
    <filterColumn colId="1" hiddenButton="1"/>
  </autoFilter>
  <tableColumns count="2">
    <tableColumn id="1" name="Opleidingsniveau" dataDxfId="59"/>
    <tableColumn id="2" name="Aantal"/>
  </tableColumns>
  <tableStyleInfo name="TableStyleLight9" showFirstColumn="0" showLastColumn="0" showRowStripes="1" showColumnStripes="0"/>
</table>
</file>

<file path=xl/tables/table114.xml><?xml version="1.0" encoding="utf-8"?>
<table xmlns="http://schemas.openxmlformats.org/spreadsheetml/2006/main" id="89" name="Table878990" displayName="Table878990" ref="A19:C26" totalsRowShown="0">
  <autoFilter ref="A19:C26">
    <filterColumn colId="0" hiddenButton="1"/>
    <filterColumn colId="1" hiddenButton="1"/>
    <filterColumn colId="2" hiddenButton="1"/>
  </autoFilter>
  <tableColumns count="3">
    <tableColumn id="1" name="Opleidingsniveau" dataDxfId="58"/>
    <tableColumn id="2" name="2022" dataDxfId="57"/>
    <tableColumn id="3" name="2027" dataDxfId="56"/>
  </tableColumns>
  <tableStyleInfo name="TableStyleLight9" showFirstColumn="0" showLastColumn="0" showRowStripes="1" showColumnStripes="0"/>
</table>
</file>

<file path=xl/tables/table115.xml><?xml version="1.0" encoding="utf-8"?>
<table xmlns="http://schemas.openxmlformats.org/spreadsheetml/2006/main" id="90" name="Table87899091" displayName="Table87899091" ref="A44:G50" totalsRowShown="0">
  <autoFilter ref="A44:G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Opleidingsniveau" dataDxfId="55"/>
    <tableColumn id="2" name="aanvang 2018" dataDxfId="54"/>
    <tableColumn id="3" name="aanvang 2022" dataDxfId="53"/>
    <tableColumn id="4" name="aanvang 2027" dataDxfId="52"/>
    <tableColumn id="5" name="einde 2018" dataDxfId="51"/>
    <tableColumn id="6" name="einde 2022" dataDxfId="50"/>
    <tableColumn id="7" name="einde 2027" dataDxfId="49"/>
  </tableColumns>
  <tableStyleInfo name="TableStyleLight9" showFirstColumn="0" showLastColumn="0" showRowStripes="1" showColumnStripes="0"/>
</table>
</file>

<file path=xl/tables/table116.xml><?xml version="1.0" encoding="utf-8"?>
<table xmlns="http://schemas.openxmlformats.org/spreadsheetml/2006/main" id="91" name="Table91" displayName="Table91" ref="A32:D38" totalsRowShown="0" headerRowDxfId="48">
  <autoFilter ref="A32:D38">
    <filterColumn colId="0" hiddenButton="1"/>
    <filterColumn colId="1" hiddenButton="1"/>
    <filterColumn colId="2" hiddenButton="1"/>
    <filterColumn colId="3" hiddenButton="1"/>
  </autoFilter>
  <tableColumns count="4">
    <tableColumn id="1" name="Opleidingsniveau" dataDxfId="47"/>
    <tableColumn id="2" name="2018" dataDxfId="46"/>
    <tableColumn id="3" name="2022" dataDxfId="45"/>
    <tableColumn id="4" name="2027" dataDxfId="44"/>
  </tableColumns>
  <tableStyleInfo name="TableStyleLight9" showFirstColumn="0" showLastColumn="0" showRowStripes="1" showColumnStripes="0"/>
</table>
</file>

<file path=xl/tables/table117.xml><?xml version="1.0" encoding="utf-8"?>
<table xmlns="http://schemas.openxmlformats.org/spreadsheetml/2006/main" id="79" name="Table79" displayName="Table79" ref="A15:B20" totalsRowShown="0" dataDxfId="43" tableBorderDxfId="42">
  <autoFilter ref="A15:B20">
    <filterColumn colId="0" hiddenButton="1"/>
    <filterColumn colId="1" hiddenButton="1"/>
  </autoFilter>
  <tableColumns count="2">
    <tableColumn id="1" name="Zorggebruik*" dataDxfId="41"/>
    <tableColumn id="2" name="Percentage" dataDxfId="40"/>
  </tableColumns>
  <tableStyleInfo name="TableStyleLight9" showFirstColumn="0" showLastColumn="0" showRowStripes="1" showColumnStripes="0"/>
</table>
</file>

<file path=xl/tables/table118.xml><?xml version="1.0" encoding="utf-8"?>
<table xmlns="http://schemas.openxmlformats.org/spreadsheetml/2006/main" id="80" name="Table80" displayName="Table80" ref="A40:B46" totalsRowShown="0" dataDxfId="39" tableBorderDxfId="38">
  <autoFilter ref="A40:B46">
    <filterColumn colId="0" hiddenButton="1"/>
    <filterColumn colId="1" hiddenButton="1"/>
  </autoFilter>
  <tableColumns count="2">
    <tableColumn id="1" name="Zorggebruik*" dataDxfId="37"/>
    <tableColumn id="2" name="Percentage" dataDxfId="36"/>
  </tableColumns>
  <tableStyleInfo name="TableStyleLight9" showFirstColumn="0" showLastColumn="0" showRowStripes="1" showColumnStripes="0"/>
</table>
</file>

<file path=xl/tables/table119.xml><?xml version="1.0" encoding="utf-8"?>
<table xmlns="http://schemas.openxmlformats.org/spreadsheetml/2006/main" id="107" name="Table79108" displayName="Table79108" ref="A28:B35" totalsRowShown="0" dataDxfId="35" tableBorderDxfId="34">
  <tableColumns count="2">
    <tableColumn id="1" name="Zorggebruik*" dataDxfId="33"/>
    <tableColumn id="2" name="Percentage" dataDxfId="32"/>
  </tableColumns>
  <tableStyleInfo name="TableStyleLight9" showFirstColumn="0" showLastColumn="0" showRowStripes="1" showColumnStripes="0"/>
</table>
</file>

<file path=xl/tables/table12.xml><?xml version="1.0" encoding="utf-8"?>
<table xmlns="http://schemas.openxmlformats.org/spreadsheetml/2006/main" id="78" name="Table78" displayName="Table78" ref="A249:C256" totalsRowShown="0" headerRowDxfId="711" tableBorderDxfId="710">
  <autoFilter ref="A249:C256">
    <filterColumn colId="0" hiddenButton="1"/>
    <filterColumn colId="1" hiddenButton="1"/>
    <filterColumn colId="2" hiddenButton="1"/>
  </autoFilter>
  <tableColumns count="3">
    <tableColumn id="1" name="Soort" dataDxfId="709"/>
    <tableColumn id="2" name="2019" dataDxfId="708"/>
    <tableColumn id="3" name="2020" dataDxfId="707"/>
  </tableColumns>
  <tableStyleInfo name="TableStyleLight9" showFirstColumn="0" showLastColumn="0" showRowStripes="1" showColumnStripes="0"/>
</table>
</file>

<file path=xl/tables/table120.xml><?xml version="1.0" encoding="utf-8"?>
<table xmlns="http://schemas.openxmlformats.org/spreadsheetml/2006/main" id="109" name="Tabel106110" displayName="Tabel106110" ref="A62:D63" totalsRowShown="0">
  <tableColumns count="4">
    <tableColumn id="1" name="Categorie"/>
    <tableColumn id="2" name="2015" dataDxfId="31"/>
    <tableColumn id="3" name="2016" dataDxfId="30"/>
    <tableColumn id="4" name="2017" dataDxfId="29"/>
  </tableColumns>
  <tableStyleInfo name="TableStyleLight9" showFirstColumn="0" showLastColumn="0" showRowStripes="1" showColumnStripes="0"/>
</table>
</file>

<file path=xl/tables/table121.xml><?xml version="1.0" encoding="utf-8"?>
<table xmlns="http://schemas.openxmlformats.org/spreadsheetml/2006/main" id="63" name="Tabel106" displayName="Tabel106" ref="A6:F10" totalsRowShown="0">
  <tableColumns count="6">
    <tableColumn id="1" name="Deelprestatie"/>
    <tableColumn id="2" name="2016" dataDxfId="28"/>
    <tableColumn id="3" name="2017" dataDxfId="27"/>
    <tableColumn id="4" name="2018" dataDxfId="26"/>
    <tableColumn id="5" name="2019" dataDxfId="25"/>
    <tableColumn id="6" name="2020" dataDxfId="24"/>
  </tableColumns>
  <tableStyleInfo name="TableStyleLight9" showFirstColumn="0" showLastColumn="0" showRowStripes="1" showColumnStripes="0"/>
</table>
</file>

<file path=xl/tables/table122.xml><?xml version="1.0" encoding="utf-8"?>
<table xmlns="http://schemas.openxmlformats.org/spreadsheetml/2006/main" id="103" name="Tabel106104" displayName="Tabel106104" ref="A54:F57" totalsRowShown="0">
  <tableColumns count="6">
    <tableColumn id="1" name="Deelprestatie"/>
    <tableColumn id="2" name="2016" dataDxfId="23"/>
    <tableColumn id="3" name="2017" dataDxfId="22"/>
    <tableColumn id="4" name="2018" dataDxfId="21"/>
    <tableColumn id="5" name="2019" dataDxfId="20"/>
    <tableColumn id="7" name="2020" dataDxfId="19"/>
  </tableColumns>
  <tableStyleInfo name="TableStyleLight9" showFirstColumn="0" showLastColumn="0" showRowStripes="1" showColumnStripes="0"/>
</table>
</file>

<file path=xl/tables/table123.xml><?xml version="1.0" encoding="utf-8"?>
<table xmlns="http://schemas.openxmlformats.org/spreadsheetml/2006/main" id="110" name="Tabel110" displayName="Tabel110" ref="A68:B75" totalsRowShown="0" dataDxfId="18" tableBorderDxfId="17">
  <tableColumns count="2">
    <tableColumn id="1" name="Dag" dataDxfId="16"/>
    <tableColumn id="2" name="Percentage" dataDxfId="15"/>
  </tableColumns>
  <tableStyleInfo name="TableStyleLight9" showFirstColumn="0" showLastColumn="0" showRowStripes="1" showColumnStripes="0"/>
</table>
</file>

<file path=xl/tables/table124.xml><?xml version="1.0" encoding="utf-8"?>
<table xmlns="http://schemas.openxmlformats.org/spreadsheetml/2006/main" id="1" name="Table1" displayName="Table1" ref="A6:D28" totalsRowShown="0">
  <autoFilter ref="A6:D28">
    <filterColumn colId="0" hiddenButton="1"/>
    <filterColumn colId="1" hiddenButton="1"/>
    <filterColumn colId="2" hiddenButton="1"/>
    <filterColumn colId="3" hiddenButton="1"/>
  </autoFilter>
  <tableColumns count="4">
    <tableColumn id="1" name="Diagnose"/>
    <tableColumn id="2" name="Totaal mannen en vrouwen" dataDxfId="14"/>
    <tableColumn id="3" name="Mannen" dataDxfId="13"/>
    <tableColumn id="4" name="Vrouwen" dataDxfId="12"/>
  </tableColumns>
  <tableStyleInfo name="TableStyleLight9" showFirstColumn="0" showLastColumn="0" showRowStripes="1" showColumnStripes="0"/>
</table>
</file>

<file path=xl/tables/table125.xml><?xml version="1.0" encoding="utf-8"?>
<table xmlns="http://schemas.openxmlformats.org/spreadsheetml/2006/main" id="2" name="Table2" displayName="Table2" ref="A35:D57" totalsRowShown="0">
  <autoFilter ref="A35:D57">
    <filterColumn colId="0" hiddenButton="1"/>
    <filterColumn colId="1" hiddenButton="1"/>
    <filterColumn colId="2" hiddenButton="1"/>
    <filterColumn colId="3" hiddenButton="1"/>
  </autoFilter>
  <sortState ref="A36:D56">
    <sortCondition descending="1" ref="B35:B56"/>
  </sortState>
  <tableColumns count="4">
    <tableColumn id="1" name="Diagnose"/>
    <tableColumn id="2" name="Totaal mannen en vrouwen" dataDxfId="11"/>
    <tableColumn id="3" name="Mannen" dataDxfId="10"/>
    <tableColumn id="4" name="Vrouwen" dataDxfId="9"/>
  </tableColumns>
  <tableStyleInfo name="TableStyleLight9" showFirstColumn="0" showLastColumn="0" showRowStripes="1" showColumnStripes="0"/>
</table>
</file>

<file path=xl/tables/table126.xml><?xml version="1.0" encoding="utf-8"?>
<table xmlns="http://schemas.openxmlformats.org/spreadsheetml/2006/main" id="38" name="Table38" displayName="Table38" ref="A62:I84" totalsRowShown="0">
  <autoFilter ref="A62:I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Diagnose"/>
    <tableColumn id="2" name="0 tot 5 jaar" dataDxfId="8"/>
    <tableColumn id="3" name="5 tot 15 jaar" dataDxfId="7"/>
    <tableColumn id="4" name="15 tot 45 jaar" dataDxfId="6"/>
    <tableColumn id="5" name="45 tot 65 jaar" dataDxfId="5"/>
    <tableColumn id="6" name="65 tot 75 jaar" dataDxfId="4"/>
    <tableColumn id="7" name="75 tot 85 jaar" dataDxfId="3"/>
    <tableColumn id="8" name="85 jaar of ouder" dataDxfId="2"/>
    <tableColumn id="9" name="Totaal leeftijd" dataDxfId="1"/>
  </tableColumns>
  <tableStyleInfo name="TableStyleLight9" showFirstColumn="0" showLastColumn="0" showRowStripes="1" showColumnStripes="0"/>
</table>
</file>

<file path=xl/tables/table127.xml><?xml version="1.0" encoding="utf-8"?>
<table xmlns="http://schemas.openxmlformats.org/spreadsheetml/2006/main" id="127" name="Table158" displayName="Table158" ref="A89:B91" totalsRowShown="0">
  <autoFilter ref="A89:B91">
    <filterColumn colId="0" hiddenButton="1"/>
    <filterColumn colId="1" hiddenButton="1"/>
  </autoFilter>
  <tableColumns count="2">
    <tableColumn id="1" name="Soort"/>
    <tableColumn id="2" name="Aantal" dataDxfId="0"/>
  </tableColumns>
  <tableStyleInfo name="TableStyleLight9" showFirstColumn="0" showLastColumn="0" showRowStripes="1" showColumnStripes="0"/>
</table>
</file>

<file path=xl/tables/table13.xml><?xml version="1.0" encoding="utf-8"?>
<table xmlns="http://schemas.openxmlformats.org/spreadsheetml/2006/main" id="82" name="Table82" displayName="Table82" ref="A196:F200" totalsRowShown="0">
  <autoFilter ref="A196:F200">
    <filterColumn colId="0" hiddenButton="1"/>
    <filterColumn colId="1" hiddenButton="1"/>
    <filterColumn colId="2" hiddenButton="1"/>
    <filterColumn colId="3" hiddenButton="1"/>
    <filterColumn colId="4" hiddenButton="1"/>
    <filterColumn colId="5" hiddenButton="1"/>
  </autoFilter>
  <tableColumns count="6">
    <tableColumn id="1" name="Categorie" dataDxfId="706"/>
    <tableColumn id="2" name="2016" dataDxfId="705"/>
    <tableColumn id="3" name="2017" dataDxfId="704"/>
    <tableColumn id="4" name="2018" dataDxfId="703"/>
    <tableColumn id="5" name="2019" dataDxfId="702"/>
    <tableColumn id="6" name="2020" dataDxfId="701"/>
  </tableColumns>
  <tableStyleInfo name="TableStyleLight9" showFirstColumn="0" showLastColumn="0" showRowStripes="1" showColumnStripes="0"/>
</table>
</file>

<file path=xl/tables/table14.xml><?xml version="1.0" encoding="utf-8"?>
<table xmlns="http://schemas.openxmlformats.org/spreadsheetml/2006/main" id="84" name="Table84" displayName="Table84" ref="A30:F36" totalsRowShown="0" headerRowDxfId="700" dataDxfId="699">
  <autoFilter ref="A30:F36">
    <filterColumn colId="0" hiddenButton="1"/>
    <filterColumn colId="1" hiddenButton="1"/>
    <filterColumn colId="2" hiddenButton="1"/>
    <filterColumn colId="3" hiddenButton="1"/>
    <filterColumn colId="4" hiddenButton="1"/>
    <filterColumn colId="5" hiddenButton="1"/>
  </autoFilter>
  <tableColumns count="6">
    <tableColumn id="1" name="Leeftijdscategorie" dataDxfId="698"/>
    <tableColumn id="2" name="2016" dataDxfId="697"/>
    <tableColumn id="3" name="2017" dataDxfId="696"/>
    <tableColumn id="4" name="2018" dataDxfId="695"/>
    <tableColumn id="5" name="2019" dataDxfId="694"/>
    <tableColumn id="6" name="2020" dataDxfId="693"/>
  </tableColumns>
  <tableStyleInfo name="TableStyleLight9" showFirstColumn="0" showLastColumn="0" showRowStripes="1" showColumnStripes="0"/>
</table>
</file>

<file path=xl/tables/table15.xml><?xml version="1.0" encoding="utf-8"?>
<table xmlns="http://schemas.openxmlformats.org/spreadsheetml/2006/main" id="86" name="Table86" displayName="Table86" ref="A6:G7" totalsRowShown="0">
  <autoFilter ref="A6:G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antal" dataDxfId="692"/>
    <tableColumn id="2" name="2015" dataDxfId="691"/>
    <tableColumn id="3" name="2016" dataDxfId="690"/>
    <tableColumn id="4" name="2017" dataDxfId="689"/>
    <tableColumn id="5" name="2018" dataDxfId="688"/>
    <tableColumn id="6" name="2019" dataDxfId="687"/>
    <tableColumn id="7" name="2020" dataDxfId="686"/>
  </tableColumns>
  <tableStyleInfo name="TableStyleLight9" showFirstColumn="0" showLastColumn="0" showRowStripes="1" showColumnStripes="0"/>
</table>
</file>

<file path=xl/tables/table16.xml><?xml version="1.0" encoding="utf-8"?>
<table xmlns="http://schemas.openxmlformats.org/spreadsheetml/2006/main" id="87" name="Table87" displayName="Table87" ref="A240:B243" totalsRowShown="0">
  <autoFilter ref="A240:B243">
    <filterColumn colId="0" hiddenButton="1"/>
    <filterColumn colId="1" hiddenButton="1"/>
  </autoFilter>
  <tableColumns count="2">
    <tableColumn id="1" name="Categorie" dataDxfId="685"/>
    <tableColumn id="2" name="Eenheid"/>
  </tableColumns>
  <tableStyleInfo name="TableStyleLight9" showFirstColumn="0" showLastColumn="0" showRowStripes="1" showColumnStripes="0"/>
</table>
</file>

<file path=xl/tables/table17.xml><?xml version="1.0" encoding="utf-8"?>
<table xmlns="http://schemas.openxmlformats.org/spreadsheetml/2006/main" id="98" name="Table98" displayName="Table98" ref="A183:E188" totalsRowShown="0" headerRowDxfId="684" dataDxfId="683" tableBorderDxfId="682">
  <autoFilter ref="A183:E188">
    <filterColumn colId="0" hiddenButton="1"/>
    <filterColumn colId="1" hiddenButton="1"/>
    <filterColumn colId="2" hiddenButton="1"/>
    <filterColumn colId="3" hiddenButton="1"/>
    <filterColumn colId="4" hiddenButton="1"/>
  </autoFilter>
  <tableColumns count="5">
    <tableColumn id="1" name="Categorie" dataDxfId="681"/>
    <tableColumn id="2" name="2012" dataDxfId="680"/>
    <tableColumn id="3" name="2013" dataDxfId="679"/>
    <tableColumn id="4" name="2014" dataDxfId="678"/>
    <tableColumn id="5" name="2015**" dataDxfId="677"/>
  </tableColumns>
  <tableStyleInfo name="TableStyleLight9" showFirstColumn="0" showLastColumn="0" showRowStripes="1" showColumnStripes="0"/>
</table>
</file>

<file path=xl/tables/table18.xml><?xml version="1.0" encoding="utf-8"?>
<table xmlns="http://schemas.openxmlformats.org/spreadsheetml/2006/main" id="104" name="Table104" displayName="Table104" ref="A42:D62" totalsRowShown="0" headerRowDxfId="676">
  <autoFilter ref="A42:D62">
    <filterColumn colId="0" hiddenButton="1"/>
    <filterColumn colId="1" hiddenButton="1"/>
    <filterColumn colId="2" hiddenButton="1"/>
    <filterColumn colId="3" hiddenButton="1"/>
  </autoFilter>
  <tableColumns count="4">
    <tableColumn id="1" name="Leeftijd" dataDxfId="675"/>
    <tableColumn id="2" name="2016" dataDxfId="674"/>
    <tableColumn id="3" name="2017" dataDxfId="673"/>
    <tableColumn id="4" name="2018" dataDxfId="672"/>
  </tableColumns>
  <tableStyleInfo name="TableStyleLight9" showFirstColumn="0" showLastColumn="0" showRowStripes="1" showColumnStripes="0"/>
</table>
</file>

<file path=xl/tables/table19.xml><?xml version="1.0" encoding="utf-8"?>
<table xmlns="http://schemas.openxmlformats.org/spreadsheetml/2006/main" id="11" name="Table11" displayName="Table11" ref="A172:B177" totalsRowShown="0" dataDxfId="671">
  <tableColumns count="2">
    <tableColumn id="1" name="Urgentiecategorie" dataDxfId="670"/>
    <tableColumn id="2" name="Percentage" dataDxfId="669"/>
  </tableColumns>
  <tableStyleInfo name="TableStyleLight9" showFirstColumn="0" showLastColumn="0" showRowStripes="1" showColumnStripes="0"/>
</table>
</file>

<file path=xl/tables/table2.xml><?xml version="1.0" encoding="utf-8"?>
<table xmlns="http://schemas.openxmlformats.org/spreadsheetml/2006/main" id="18" name="Table18" displayName="Table18" ref="A272:F273" totalsRowShown="0" headerRowDxfId="760" dataDxfId="759">
  <autoFilter ref="A272:F273">
    <filterColumn colId="0" hiddenButton="1"/>
    <filterColumn colId="1" hiddenButton="1"/>
    <filterColumn colId="2" hiddenButton="1"/>
    <filterColumn colId="3" hiddenButton="1"/>
    <filterColumn colId="4" hiddenButton="1"/>
    <filterColumn colId="5" hiddenButton="1"/>
  </autoFilter>
  <tableColumns count="6">
    <tableColumn id="1" name="Categorie" dataDxfId="758"/>
    <tableColumn id="2" name="2016" dataDxfId="757"/>
    <tableColumn id="3" name="2017" dataDxfId="756"/>
    <tableColumn id="4" name="2018" dataDxfId="755"/>
    <tableColumn id="5" name="2019" dataDxfId="754"/>
    <tableColumn id="6" name="2020" dataDxfId="753"/>
  </tableColumns>
  <tableStyleInfo name="TableStyleLight9" showFirstColumn="0" showLastColumn="0" showRowStripes="1" showColumnStripes="0"/>
</table>
</file>

<file path=xl/tables/table20.xml><?xml version="1.0" encoding="utf-8"?>
<table xmlns="http://schemas.openxmlformats.org/spreadsheetml/2006/main" id="39" name="Table39" displayName="Table39" ref="A262:B266" totalsRowShown="0">
  <tableColumns count="2">
    <tableColumn id="1" name="Categorie " dataDxfId="668"/>
    <tableColumn id="2" name="Eenheid"/>
  </tableColumns>
  <tableStyleInfo name="TableStyleLight9" showFirstColumn="0" showLastColumn="0" showRowStripes="1" showColumnStripes="0"/>
</table>
</file>

<file path=xl/tables/table21.xml><?xml version="1.0" encoding="utf-8"?>
<table xmlns="http://schemas.openxmlformats.org/spreadsheetml/2006/main" id="99" name="Table99" displayName="Table99" ref="A352:B362" totalsRowShown="0" headerRowDxfId="667" dataDxfId="666">
  <autoFilter ref="A352:B362">
    <filterColumn colId="0" hiddenButton="1"/>
    <filterColumn colId="1" hiddenButton="1"/>
  </autoFilter>
  <tableColumns count="2">
    <tableColumn id="1" name="SEH met HAP op het ziekenhuisterrein " dataDxfId="665"/>
    <tableColumn id="2" name="Aantal" dataDxfId="664"/>
  </tableColumns>
  <tableStyleInfo name="TableStyleLight9" showFirstColumn="0" showLastColumn="0" showRowStripes="1" showColumnStripes="0"/>
</table>
</file>

<file path=xl/tables/table22.xml><?xml version="1.0" encoding="utf-8"?>
<table xmlns="http://schemas.openxmlformats.org/spreadsheetml/2006/main" id="118" name="Table118" displayName="Table118" ref="A339:G347" totalsRowShown="0">
  <autoFilter ref="A339:G3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oort locatie"/>
    <tableColumn id="2" name="Bedden/locaties"/>
    <tableColumn id="3" name="2018"/>
    <tableColumn id="4" name="2019"/>
    <tableColumn id="5" name="2020"/>
    <tableColumn id="6" name="2021"/>
    <tableColumn id="7" name="2022"/>
  </tableColumns>
  <tableStyleInfo name="TableStyleLight9" showFirstColumn="0" showLastColumn="0" showRowStripes="1" showColumnStripes="0"/>
</table>
</file>

<file path=xl/tables/table23.xml><?xml version="1.0" encoding="utf-8"?>
<table xmlns="http://schemas.openxmlformats.org/spreadsheetml/2006/main" id="119" name="Table113120" displayName="Table113120" ref="A13:P25" totalsRowShown="0" headerRowDxfId="663" dataDxfId="662">
  <tableColumns count="16">
    <tableColumn id="1" name="Geslacht" dataDxfId="661"/>
    <tableColumn id="2" name="2006" dataDxfId="660"/>
    <tableColumn id="3" name="2007" dataDxfId="659"/>
    <tableColumn id="4" name="2008" dataDxfId="658"/>
    <tableColumn id="5" name="2009" dataDxfId="657"/>
    <tableColumn id="6" name="2010" dataDxfId="656"/>
    <tableColumn id="7" name="2011" dataDxfId="655"/>
    <tableColumn id="8" name="2012" dataDxfId="654"/>
    <tableColumn id="9" name="2013" dataDxfId="653"/>
    <tableColumn id="10" name="2014" dataDxfId="652"/>
    <tableColumn id="11" name="2015" dataDxfId="651"/>
    <tableColumn id="12" name="2016" dataDxfId="650"/>
    <tableColumn id="13" name="2017" dataDxfId="649"/>
    <tableColumn id="14" name="2018" dataDxfId="648"/>
    <tableColumn id="15" name="2019" dataDxfId="647"/>
    <tableColumn id="16" name="2020" dataDxfId="646"/>
  </tableColumns>
  <tableStyleInfo name="TableStyleLight9" showFirstColumn="0" showLastColumn="0" showRowStripes="1" showColumnStripes="0"/>
</table>
</file>

<file path=xl/tables/table24.xml><?xml version="1.0" encoding="utf-8"?>
<table xmlns="http://schemas.openxmlformats.org/spreadsheetml/2006/main" id="4" name="Table4" displayName="Table4" ref="A122:C139" totalsRowShown="0" headerRowDxfId="645" dataDxfId="644" tableBorderDxfId="643">
  <tableColumns count="3">
    <tableColumn id="1" name="Ingangsklacht" dataDxfId="642"/>
    <tableColumn id="2" name="Aantal " dataDxfId="641"/>
    <tableColumn id="3" name="Percentage" dataDxfId="640"/>
  </tableColumns>
  <tableStyleInfo name="TableStyleLight9" showFirstColumn="0" showLastColumn="0" showRowStripes="1" showColumnStripes="0"/>
</table>
</file>

<file path=xl/tables/table25.xml><?xml version="1.0" encoding="utf-8"?>
<table xmlns="http://schemas.openxmlformats.org/spreadsheetml/2006/main" id="121" name="Table1122" displayName="Table1122" ref="A368:H369" totalsRowShown="0">
  <tableColumns count="8">
    <tableColumn id="1" name="Indicator"/>
    <tableColumn id="2" name="2015*"/>
    <tableColumn id="3" name="2016*"/>
    <tableColumn id="4" name="2017*"/>
    <tableColumn id="5" name="2018"/>
    <tableColumn id="6" name="2019"/>
    <tableColumn id="7" name="2020"/>
    <tableColumn id="8" name="2021"/>
  </tableColumns>
  <tableStyleInfo name="TableStyleLight9" showFirstColumn="0" showLastColumn="0" showRowStripes="1" showColumnStripes="0"/>
</table>
</file>

<file path=xl/tables/table26.xml><?xml version="1.0" encoding="utf-8"?>
<table xmlns="http://schemas.openxmlformats.org/spreadsheetml/2006/main" id="126" name="Table8127" displayName="Table8127" ref="A321:E325" totalsRowShown="0" headerRowDxfId="639" dataDxfId="638">
  <autoFilter ref="A321:E325">
    <filterColumn colId="0" hiddenButton="1"/>
    <filterColumn colId="1" hiddenButton="1"/>
    <filterColumn colId="2" hiddenButton="1"/>
    <filterColumn colId="3" hiddenButton="1"/>
    <filterColumn colId="4" hiddenButton="1"/>
  </autoFilter>
  <tableColumns count="5">
    <tableColumn id="1" name="Arts"/>
    <tableColumn id="2" name="2019-1e halfjaar" dataDxfId="637"/>
    <tableColumn id="3" name="2019-2e halfjaar" dataDxfId="636"/>
    <tableColumn id="4" name="2020-1e halfjaar" dataDxfId="635"/>
    <tableColumn id="5" name="2020-2e halfjaar" dataDxfId="634"/>
  </tableColumns>
  <tableStyleInfo name="TableStyleLight9" showFirstColumn="0" showLastColumn="0" showRowStripes="1" showColumnStripes="0"/>
</table>
</file>

<file path=xl/tables/table27.xml><?xml version="1.0" encoding="utf-8"?>
<table xmlns="http://schemas.openxmlformats.org/spreadsheetml/2006/main" id="3" name="Table006__Page_18" displayName="Table006__Page_18" ref="A6:E18" tableType="queryTable" totalsRowShown="0">
  <autoFilter ref="A6:E18">
    <filterColumn colId="0" hiddenButton="1"/>
    <filterColumn colId="1" hiddenButton="1"/>
    <filterColumn colId="2" hiddenButton="1"/>
    <filterColumn colId="3" hiddenButton="1"/>
    <filterColumn colId="4" hiddenButton="1"/>
  </autoFilter>
  <tableColumns count="5">
    <tableColumn id="1" uniqueName="1" name="Regio" queryTableFieldId="1" dataDxfId="633"/>
    <tableColumn id="2" uniqueName="2" name="Inwoners" queryTableFieldId="2" dataDxfId="632"/>
    <tableColumn id="3" uniqueName="3" name="Aantal_x000a_geregistreerde_x000a_ongevalpatiënten_x000a_LTR" queryTableFieldId="3" dataDxfId="631"/>
    <tableColumn id="4" uniqueName="4" name="Aantal_x000a_ziekenhuizen met_x000a_een SEH afdeling" queryTableFieldId="4"/>
    <tableColumn id="5" uniqueName="5" name="Incidentie klinische_x000a_ongevalpatiënten_x000a_per 10.000_x000a_inwoners" queryTableFieldId="5"/>
  </tableColumns>
  <tableStyleInfo name="TableStyleLight9" showFirstColumn="0" showLastColumn="0" showRowStripes="1" showColumnStripes="0"/>
</table>
</file>

<file path=xl/tables/table28.xml><?xml version="1.0" encoding="utf-8"?>
<table xmlns="http://schemas.openxmlformats.org/spreadsheetml/2006/main" id="6" name="Table008__Page_20" displayName="Table008__Page_20" ref="A110:F117" tableType="queryTable" totalsRowShown="0">
  <autoFilter ref="A110:F117">
    <filterColumn colId="0" hiddenButton="1"/>
    <filterColumn colId="1" hiddenButton="1"/>
    <filterColumn colId="2" hiddenButton="1"/>
    <filterColumn colId="3" hiddenButton="1"/>
    <filterColumn colId="4" hiddenButton="1"/>
    <filterColumn colId="5" hiddenButton="1"/>
  </autoFilter>
  <tableColumns count="6">
    <tableColumn id="1" uniqueName="1" name="Kolom1" queryTableFieldId="1"/>
    <tableColumn id="2" uniqueName="2" name="2015" queryTableFieldId="2" dataDxfId="630"/>
    <tableColumn id="3" uniqueName="3" name="2016" queryTableFieldId="3" dataDxfId="629"/>
    <tableColumn id="4" uniqueName="4" name="2017" queryTableFieldId="4" dataDxfId="628"/>
    <tableColumn id="5" uniqueName="5" name="2018" queryTableFieldId="5" dataDxfId="627"/>
    <tableColumn id="6" uniqueName="6" name="2019" queryTableFieldId="6" dataDxfId="626"/>
  </tableColumns>
  <tableStyleInfo name="TableStyleLight9" showFirstColumn="0" showLastColumn="0" showRowStripes="1" showColumnStripes="0"/>
</table>
</file>

<file path=xl/tables/table29.xml><?xml version="1.0" encoding="utf-8"?>
<table xmlns="http://schemas.openxmlformats.org/spreadsheetml/2006/main" id="43" name="Table43" displayName="Table43" ref="A122:K129" totalsRowShown="0" headerRowDxfId="625" dataDxfId="623" headerRowBorderDxfId="624" tableBorderDxfId="622" totalsRowBorderDxfId="621">
  <autoFilter ref="A122:K1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ijdstip" dataDxfId="620"/>
    <tableColumn id="2" name="2015" dataDxfId="619"/>
    <tableColumn id="3" name="20152" dataDxfId="618"/>
    <tableColumn id="4" name="2016" dataDxfId="617"/>
    <tableColumn id="5" name="20162" dataDxfId="616"/>
    <tableColumn id="6" name="2017" dataDxfId="615"/>
    <tableColumn id="7" name="20172" dataDxfId="614"/>
    <tableColumn id="8" name="2018" dataDxfId="613"/>
    <tableColumn id="9" name="20182" dataDxfId="612"/>
    <tableColumn id="10" name="2019" dataDxfId="611"/>
    <tableColumn id="11" name="20192" dataDxfId="610"/>
  </tableColumns>
  <tableStyleInfo name="TableStyleLight9" showFirstColumn="0" showLastColumn="0" showRowStripes="1" showColumnStripes="0"/>
</table>
</file>

<file path=xl/tables/table3.xml><?xml version="1.0" encoding="utf-8"?>
<table xmlns="http://schemas.openxmlformats.org/spreadsheetml/2006/main" id="19" name="Table19" displayName="Table19" ref="A207:C216" totalsRowShown="0" headerRowDxfId="752">
  <autoFilter ref="A207:C216">
    <filterColumn colId="0" hiddenButton="1"/>
    <filterColumn colId="1" hiddenButton="1"/>
    <filterColumn colId="2" hiddenButton="1"/>
  </autoFilter>
  <tableColumns count="3">
    <tableColumn id="1" name="Categorie" dataDxfId="751"/>
    <tableColumn id="2" name="2019" dataDxfId="750"/>
    <tableColumn id="3" name="2020" dataDxfId="749"/>
  </tableColumns>
  <tableStyleInfo name="TableStyleLight9" showFirstColumn="0" showLastColumn="0" showRowStripes="1" showColumnStripes="0"/>
</table>
</file>

<file path=xl/tables/table30.xml><?xml version="1.0" encoding="utf-8"?>
<table xmlns="http://schemas.openxmlformats.org/spreadsheetml/2006/main" id="44" name="Table013__Page_26" displayName="Table013__Page_26" ref="A134:K141" tableType="queryTable" totalsRowShown="0">
  <autoFilter ref="A134:K1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Tijdstip" queryTableFieldId="1" dataDxfId="609"/>
    <tableColumn id="2" uniqueName="2" name="2015" queryTableFieldId="2" dataDxfId="608"/>
    <tableColumn id="3" uniqueName="3" name="20152" queryTableFieldId="3" dataDxfId="607"/>
    <tableColumn id="4" uniqueName="4" name="2016" queryTableFieldId="4" dataDxfId="606"/>
    <tableColumn id="5" uniqueName="5" name="20162" queryTableFieldId="5" dataDxfId="605"/>
    <tableColumn id="6" uniqueName="6" name="2017" queryTableFieldId="6" dataDxfId="604"/>
    <tableColumn id="7" uniqueName="7" name="20172" queryTableFieldId="7" dataDxfId="603"/>
    <tableColumn id="8" uniqueName="8" name="2018" queryTableFieldId="8" dataDxfId="602"/>
    <tableColumn id="9" uniqueName="9" name="20182" queryTableFieldId="9" dataDxfId="601"/>
    <tableColumn id="10" uniqueName="10" name="2019" queryTableFieldId="10" dataDxfId="600"/>
    <tableColumn id="11" uniqueName="11" name="20192" queryTableFieldId="11" dataDxfId="599"/>
  </tableColumns>
  <tableStyleInfo name="TableStyleLight9" showFirstColumn="0" showLastColumn="0" showRowStripes="1" showColumnStripes="0"/>
</table>
</file>

<file path=xl/tables/table31.xml><?xml version="1.0" encoding="utf-8"?>
<table xmlns="http://schemas.openxmlformats.org/spreadsheetml/2006/main" id="45" name="Table015__Page_27" displayName="Table015__Page_27" ref="A175:K184" tableType="queryTable" totalsRowShown="0" headerRowDxfId="598" dataDxfId="597">
  <autoFilter ref="A175:K1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Herkomst" queryTableFieldId="1" dataDxfId="596"/>
    <tableColumn id="2" uniqueName="2" name="2015" queryTableFieldId="2" dataDxfId="595"/>
    <tableColumn id="3" uniqueName="3" name="20152" queryTableFieldId="3" dataDxfId="594"/>
    <tableColumn id="4" uniqueName="4" name="2016" queryTableFieldId="4" dataDxfId="593"/>
    <tableColumn id="5" uniqueName="5" name="20162" queryTableFieldId="5" dataDxfId="592"/>
    <tableColumn id="6" uniqueName="6" name="2017" queryTableFieldId="6" dataDxfId="591"/>
    <tableColumn id="7" uniqueName="7" name="20172" queryTableFieldId="7" dataDxfId="590"/>
    <tableColumn id="8" uniqueName="8" name="2018" queryTableFieldId="8" dataDxfId="589"/>
    <tableColumn id="9" uniqueName="9" name="20182" queryTableFieldId="9" dataDxfId="588"/>
    <tableColumn id="10" uniqueName="10" name="2019" queryTableFieldId="10" dataDxfId="587"/>
    <tableColumn id="11" uniqueName="11" name="20192" queryTableFieldId="11" dataDxfId="586"/>
  </tableColumns>
  <tableStyleInfo name="TableStyleLight9" showFirstColumn="0" showLastColumn="0" showRowStripes="1" showColumnStripes="0"/>
</table>
</file>

<file path=xl/tables/table32.xml><?xml version="1.0" encoding="utf-8"?>
<table xmlns="http://schemas.openxmlformats.org/spreadsheetml/2006/main" id="46" name="Table017__Page_28" displayName="Table017__Page_28" ref="A189:K198" tableType="queryTable" totalsRowShown="0" headerRowDxfId="585" dataDxfId="584">
  <autoFilter ref="A189:K1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Verwijzer" queryTableFieldId="1" dataDxfId="583"/>
    <tableColumn id="2" uniqueName="2" name="2015" queryTableFieldId="2" dataDxfId="582"/>
    <tableColumn id="3" uniqueName="3" name="20152" queryTableFieldId="3" dataDxfId="581"/>
    <tableColumn id="4" uniqueName="4" name="2016" queryTableFieldId="4" dataDxfId="580"/>
    <tableColumn id="5" uniqueName="5" name="20162" queryTableFieldId="5" dataDxfId="579"/>
    <tableColumn id="6" uniqueName="6" name="2017" queryTableFieldId="6" dataDxfId="578"/>
    <tableColumn id="7" uniqueName="7" name="20172" queryTableFieldId="7" dataDxfId="577"/>
    <tableColumn id="8" uniqueName="8" name="2018" queryTableFieldId="8" dataDxfId="576"/>
    <tableColumn id="9" uniqueName="9" name="20182" queryTableFieldId="9" dataDxfId="575"/>
    <tableColumn id="10" uniqueName="10" name="2019" queryTableFieldId="10" dataDxfId="574"/>
    <tableColumn id="11" uniqueName="11" name="20192" queryTableFieldId="11" dataDxfId="573"/>
  </tableColumns>
  <tableStyleInfo name="TableStyleLight9" showFirstColumn="0" showLastColumn="0" showRowStripes="1" showColumnStripes="0"/>
</table>
</file>

<file path=xl/tables/table33.xml><?xml version="1.0" encoding="utf-8"?>
<table xmlns="http://schemas.openxmlformats.org/spreadsheetml/2006/main" id="47" name="Table043__Page_44_4543" displayName="Table043__Page_44_4543" ref="A203:K211" tableType="queryTable" totalsRowShown="0" headerRowDxfId="572" dataDxfId="571">
  <autoFilter ref="A203:K2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Uitstroom" queryTableFieldId="1" dataDxfId="570"/>
    <tableColumn id="2" uniqueName="2" name="2015" queryTableFieldId="2" dataDxfId="569"/>
    <tableColumn id="3" uniqueName="3" name="20152" queryTableFieldId="3" dataDxfId="568"/>
    <tableColumn id="4" uniqueName="4" name="2016" queryTableFieldId="4" dataDxfId="567"/>
    <tableColumn id="5" uniqueName="5" name="20162" queryTableFieldId="5" dataDxfId="566"/>
    <tableColumn id="6" uniqueName="6" name="2017" queryTableFieldId="6" dataDxfId="565"/>
    <tableColumn id="7" uniqueName="7" name="20172" queryTableFieldId="7" dataDxfId="564"/>
    <tableColumn id="8" uniqueName="8" name="2018" queryTableFieldId="8" dataDxfId="563"/>
    <tableColumn id="9" uniqueName="9" name="20182" queryTableFieldId="9" dataDxfId="562"/>
    <tableColumn id="10" uniqueName="10" name="2019" queryTableFieldId="10" dataDxfId="561"/>
    <tableColumn id="11" uniqueName="11" name="20192" queryTableFieldId="11" dataDxfId="560"/>
  </tableColumns>
  <tableStyleInfo name="TableStyleLight9" showFirstColumn="0" showLastColumn="0" showRowStripes="1" showColumnStripes="0"/>
</table>
</file>

<file path=xl/tables/table34.xml><?xml version="1.0" encoding="utf-8"?>
<table xmlns="http://schemas.openxmlformats.org/spreadsheetml/2006/main" id="48" name="Table045__Page_46" displayName="Table045__Page_46" ref="A264:K273" tableType="queryTable" totalsRowShown="0" headerRowDxfId="559" dataDxfId="558">
  <autoFilter ref="A264:K2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Aantal dagen" queryTableFieldId="1" dataDxfId="557"/>
    <tableColumn id="2" uniqueName="2" name="2015" queryTableFieldId="2" dataDxfId="556"/>
    <tableColumn id="3" uniqueName="3" name="20152" queryTableFieldId="3" dataDxfId="555"/>
    <tableColumn id="4" uniqueName="4" name="2016" queryTableFieldId="4" dataDxfId="554"/>
    <tableColumn id="5" uniqueName="5" name="20162" queryTableFieldId="5" dataDxfId="553"/>
    <tableColumn id="6" uniqueName="6" name="2017" queryTableFieldId="6" dataDxfId="552"/>
    <tableColumn id="7" uniqueName="7" name="20172" queryTableFieldId="7" dataDxfId="551"/>
    <tableColumn id="8" uniqueName="8" name="2018" queryTableFieldId="8" dataDxfId="550"/>
    <tableColumn id="9" uniqueName="9" name="20182" queryTableFieldId="9" dataDxfId="549"/>
    <tableColumn id="10" uniqueName="10" name="2019" queryTableFieldId="10" dataDxfId="548"/>
    <tableColumn id="11" uniqueName="11" name="20192" queryTableFieldId="11" dataDxfId="547"/>
  </tableColumns>
  <tableStyleInfo name="TableStyleLight9" showFirstColumn="0" showLastColumn="0" showRowStripes="1" showColumnStripes="0"/>
</table>
</file>

<file path=xl/tables/table35.xml><?xml version="1.0" encoding="utf-8"?>
<table xmlns="http://schemas.openxmlformats.org/spreadsheetml/2006/main" id="49" name="Table053__Page_50" displayName="Table053__Page_50" ref="A216:K228" tableType="queryTable" totalsRowShown="0" headerRowDxfId="546" dataDxfId="545">
  <autoFilter ref="A216:K2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Ontslagbestemming" queryTableFieldId="1" dataDxfId="544"/>
    <tableColumn id="2" uniqueName="2" name="2015" queryTableFieldId="2" dataDxfId="543"/>
    <tableColumn id="3" uniqueName="3" name="20152" queryTableFieldId="3" dataDxfId="542"/>
    <tableColumn id="4" uniqueName="4" name="2016" queryTableFieldId="4" dataDxfId="541"/>
    <tableColumn id="5" uniqueName="5" name="20162" queryTableFieldId="5" dataDxfId="540"/>
    <tableColumn id="6" uniqueName="6" name="2017" queryTableFieldId="6" dataDxfId="539"/>
    <tableColumn id="7" uniqueName="7" name="20172" queryTableFieldId="7" dataDxfId="538"/>
    <tableColumn id="8" uniqueName="8" name="2018" queryTableFieldId="8" dataDxfId="537"/>
    <tableColumn id="9" uniqueName="9" name="20182" queryTableFieldId="9" dataDxfId="536"/>
    <tableColumn id="10" uniqueName="10" name="2019" queryTableFieldId="10" dataDxfId="535"/>
    <tableColumn id="11" uniqueName="11" name="20192" queryTableFieldId="11" dataDxfId="534"/>
  </tableColumns>
  <tableStyleInfo name="TableStyleLight9" showFirstColumn="0" showLastColumn="0" showRowStripes="1" showColumnStripes="0"/>
</table>
</file>

<file path=xl/tables/table36.xml><?xml version="1.0" encoding="utf-8"?>
<table xmlns="http://schemas.openxmlformats.org/spreadsheetml/2006/main" id="50" name="Table042__Page_44" displayName="Table042__Page_44" ref="A278:K287" tableType="queryTable" totalsRowShown="0" headerRowDxfId="533" dataDxfId="532">
  <autoFilter ref="A278:K28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Verblijfsduur" queryTableFieldId="1" dataDxfId="531"/>
    <tableColumn id="2" uniqueName="2" name="2015" queryTableFieldId="2" dataDxfId="530"/>
    <tableColumn id="3" uniqueName="3" name="20152" queryTableFieldId="3" dataDxfId="529"/>
    <tableColumn id="4" uniqueName="4" name="2016" queryTableFieldId="4" dataDxfId="528"/>
    <tableColumn id="5" uniqueName="5" name="20162" queryTableFieldId="5" dataDxfId="527"/>
    <tableColumn id="6" uniqueName="6" name="2017" queryTableFieldId="6" dataDxfId="526"/>
    <tableColumn id="7" uniqueName="7" name="20172" queryTableFieldId="7" dataDxfId="525"/>
    <tableColumn id="8" uniqueName="8" name="2018" queryTableFieldId="8" dataDxfId="524"/>
    <tableColumn id="9" uniqueName="9" name="20182" queryTableFieldId="9" dataDxfId="523"/>
    <tableColumn id="10" uniqueName="10" name="2019" queryTableFieldId="10" dataDxfId="522"/>
    <tableColumn id="11" uniqueName="11" name="20192" queryTableFieldId="11" dataDxfId="521"/>
  </tableColumns>
  <tableStyleInfo name="TableStyleLight9" showFirstColumn="0" showLastColumn="0" showRowStripes="1" showColumnStripes="0"/>
</table>
</file>

<file path=xl/tables/table37.xml><?xml version="1.0" encoding="utf-8"?>
<table xmlns="http://schemas.openxmlformats.org/spreadsheetml/2006/main" id="51" name="Table043__Page_44_45" displayName="Table043__Page_44_45" ref="A292:K301" tableType="queryTable" totalsRowShown="0" headerRowDxfId="520" dataDxfId="519">
  <autoFilter ref="A292:K30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Verblijfsduur" queryTableFieldId="1" dataDxfId="518"/>
    <tableColumn id="2" uniqueName="2" name="2015" queryTableFieldId="2" dataDxfId="517"/>
    <tableColumn id="3" uniqueName="3" name="20152" queryTableFieldId="3" dataDxfId="516"/>
    <tableColumn id="4" uniqueName="4" name="2016" queryTableFieldId="4" dataDxfId="515"/>
    <tableColumn id="5" uniqueName="5" name="20162" queryTableFieldId="5" dataDxfId="514"/>
    <tableColumn id="6" uniqueName="6" name="2017" queryTableFieldId="6" dataDxfId="513"/>
    <tableColumn id="7" uniqueName="7" name="20172" queryTableFieldId="7" dataDxfId="512"/>
    <tableColumn id="8" uniqueName="8" name="2018" queryTableFieldId="8" dataDxfId="511"/>
    <tableColumn id="9" uniqueName="9" name="20182" queryTableFieldId="9" dataDxfId="510"/>
    <tableColumn id="10" uniqueName="10" name="2019" queryTableFieldId="10" dataDxfId="509"/>
    <tableColumn id="11" uniqueName="11" name="20192" queryTableFieldId="11" dataDxfId="508"/>
  </tableColumns>
  <tableStyleInfo name="TableStyleLight9" showFirstColumn="0" showLastColumn="0" showRowStripes="1" showColumnStripes="0"/>
</table>
</file>

<file path=xl/tables/table38.xml><?xml version="1.0" encoding="utf-8"?>
<table xmlns="http://schemas.openxmlformats.org/spreadsheetml/2006/main" id="52" name="Table010__Page_23" displayName="Table010__Page_23" ref="A146:K154" tableType="queryTable" totalsRowShown="0" headerRowDxfId="507" dataDxfId="506">
  <autoFilter ref="A146:K1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ASA klasse" queryTableFieldId="1" dataDxfId="505"/>
    <tableColumn id="2" uniqueName="2" name="2015" queryTableFieldId="2" dataDxfId="504"/>
    <tableColumn id="3" uniqueName="3" name="20152" queryTableFieldId="3" dataDxfId="503"/>
    <tableColumn id="4" uniqueName="4" name="2016" queryTableFieldId="4" dataDxfId="502"/>
    <tableColumn id="5" uniqueName="5" name="20162" queryTableFieldId="5" dataDxfId="501"/>
    <tableColumn id="6" uniqueName="6" name="2017" queryTableFieldId="6" dataDxfId="500"/>
    <tableColumn id="7" uniqueName="7" name="20172" queryTableFieldId="7" dataDxfId="499"/>
    <tableColumn id="8" uniqueName="8" name="2018" queryTableFieldId="8" dataDxfId="498"/>
    <tableColumn id="9" uniqueName="9" name="20182" queryTableFieldId="9" dataDxfId="497"/>
    <tableColumn id="10" uniqueName="10" name="2019" queryTableFieldId="10" dataDxfId="496"/>
    <tableColumn id="11" uniqueName="11" name="20192" queryTableFieldId="11" dataDxfId="495"/>
  </tableColumns>
  <tableStyleInfo name="TableStyleLight9" showFirstColumn="0" showLastColumn="0" showRowStripes="1" showColumnStripes="0"/>
</table>
</file>

<file path=xl/tables/table39.xml><?xml version="1.0" encoding="utf-8"?>
<table xmlns="http://schemas.openxmlformats.org/spreadsheetml/2006/main" id="53" name="Table081__Page_64" displayName="Table081__Page_64" ref="A159:K169" tableType="queryTable" totalsRowShown="0" headerRowDxfId="494" dataDxfId="493">
  <autoFilter ref="A159:K1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ISS categorieën" queryTableFieldId="1" dataDxfId="492"/>
    <tableColumn id="2" uniqueName="2" name="2015" queryTableFieldId="2" dataDxfId="491"/>
    <tableColumn id="3" uniqueName="3" name="20152" queryTableFieldId="3" dataDxfId="490"/>
    <tableColumn id="4" uniqueName="4" name="2016" queryTableFieldId="4" dataDxfId="489"/>
    <tableColumn id="5" uniqueName="5" name="20162" queryTableFieldId="5" dataDxfId="488"/>
    <tableColumn id="6" uniqueName="6" name="2017" queryTableFieldId="6" dataDxfId="487"/>
    <tableColumn id="7" uniqueName="7" name="20172" queryTableFieldId="7" dataDxfId="486"/>
    <tableColumn id="8" uniqueName="8" name="2018" queryTableFieldId="8" dataDxfId="485"/>
    <tableColumn id="9" uniqueName="9" name="20182" queryTableFieldId="9" dataDxfId="484"/>
    <tableColumn id="10" uniqueName="10" name="2019" queryTableFieldId="10" dataDxfId="483"/>
    <tableColumn id="11" uniqueName="11" name="20192" queryTableFieldId="11" dataDxfId="482"/>
  </tableColumns>
  <tableStyleInfo name="TableStyleLight9" showFirstColumn="0" showLastColumn="0" showRowStripes="1" showColumnStripes="0"/>
</table>
</file>

<file path=xl/tables/table4.xml><?xml version="1.0" encoding="utf-8"?>
<table xmlns="http://schemas.openxmlformats.org/spreadsheetml/2006/main" id="20" name="Table20" displayName="Table20" ref="A112:D117" totalsRowShown="0" dataDxfId="748">
  <autoFilter ref="A112:D117">
    <filterColumn colId="0" hiddenButton="1"/>
    <filterColumn colId="1" hiddenButton="1"/>
    <filterColumn colId="2" hiddenButton="1"/>
    <filterColumn colId="3" hiddenButton="1"/>
  </autoFilter>
  <tableColumns count="4">
    <tableColumn id="1" name="Soort" dataDxfId="747"/>
    <tableColumn id="2" name="Aantal" dataDxfId="746"/>
    <tableColumn id="3" name="Aantal per 1000 inwoners" dataDxfId="745"/>
    <tableColumn id="4" name="Percentage" dataDxfId="744"/>
  </tableColumns>
  <tableStyleInfo name="TableStyleLight9" showFirstColumn="0" showLastColumn="0" showRowStripes="1" showColumnStripes="0"/>
</table>
</file>

<file path=xl/tables/table40.xml><?xml version="1.0" encoding="utf-8"?>
<table xmlns="http://schemas.openxmlformats.org/spreadsheetml/2006/main" id="54" name="Table099__Page_75" displayName="Table099__Page_75" ref="A100:K104" tableType="queryTable" totalsRowShown="0" headerRowDxfId="481" dataDxfId="480">
  <autoFilter ref="A100:K1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Spreiding ziekenhuizen" queryTableFieldId="1" dataDxfId="479"/>
    <tableColumn id="2" uniqueName="2" name="2015" queryTableFieldId="2" dataDxfId="478"/>
    <tableColumn id="3" uniqueName="3" name="20152" queryTableFieldId="3" dataDxfId="477"/>
    <tableColumn id="4" uniqueName="4" name="2016" queryTableFieldId="4" dataDxfId="476"/>
    <tableColumn id="5" uniqueName="5" name="20162" queryTableFieldId="5" dataDxfId="475"/>
    <tableColumn id="6" uniqueName="6" name="2017" queryTableFieldId="6" dataDxfId="474"/>
    <tableColumn id="7" uniqueName="7" name="20172" queryTableFieldId="7" dataDxfId="473"/>
    <tableColumn id="8" uniqueName="8" name="2018" queryTableFieldId="8" dataDxfId="472"/>
    <tableColumn id="9" uniqueName="9" name="20182" queryTableFieldId="9" dataDxfId="471"/>
    <tableColumn id="10" uniqueName="10" name="2019" queryTableFieldId="10" dataDxfId="470"/>
    <tableColumn id="11" uniqueName="11" name="20192" queryTableFieldId="11" dataDxfId="469"/>
  </tableColumns>
  <tableStyleInfo name="TableStyleLight9" showFirstColumn="0" showLastColumn="0" showRowStripes="1" showColumnStripes="0"/>
</table>
</file>

<file path=xl/tables/table41.xml><?xml version="1.0" encoding="utf-8"?>
<table xmlns="http://schemas.openxmlformats.org/spreadsheetml/2006/main" id="55" name="Table018__Page_29" displayName="Table018__Page_29" ref="A306:K311" tableType="queryTable" totalsRowShown="0" headerRowDxfId="468" dataDxfId="467">
  <autoFilter ref="A306:K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Inzet MMT" queryTableFieldId="1" dataDxfId="466"/>
    <tableColumn id="2" uniqueName="2" name="2015" queryTableFieldId="2" dataDxfId="465"/>
    <tableColumn id="3" uniqueName="3" name="20152" queryTableFieldId="3" dataDxfId="464"/>
    <tableColumn id="4" uniqueName="4" name="2016" queryTableFieldId="4" dataDxfId="463"/>
    <tableColumn id="5" uniqueName="5" name="20162" queryTableFieldId="5" dataDxfId="462"/>
    <tableColumn id="6" uniqueName="6" name="2017" queryTableFieldId="6" dataDxfId="461"/>
    <tableColumn id="7" uniqueName="7" name="20172" queryTableFieldId="7" dataDxfId="460"/>
    <tableColumn id="8" uniqueName="8" name="2018" queryTableFieldId="8" dataDxfId="459"/>
    <tableColumn id="9" uniqueName="9" name="20182" queryTableFieldId="9" dataDxfId="458"/>
    <tableColumn id="10" uniqueName="10" name="2019" queryTableFieldId="10" dataDxfId="457"/>
    <tableColumn id="11" uniqueName="11" name="20192" queryTableFieldId="11" dataDxfId="456"/>
  </tableColumns>
  <tableStyleInfo name="TableStyleLight9" showFirstColumn="0" showLastColumn="0" showRowStripes="1" showColumnStripes="0"/>
</table>
</file>

<file path=xl/tables/table42.xml><?xml version="1.0" encoding="utf-8"?>
<table xmlns="http://schemas.openxmlformats.org/spreadsheetml/2006/main" id="56" name="Table56" displayName="Table56" ref="A23:B95" totalsRowShown="0" headerRowDxfId="455" dataDxfId="454" tableBorderDxfId="453">
  <autoFilter ref="A23:B95">
    <filterColumn colId="0" hiddenButton="1"/>
    <filterColumn colId="1" hiddenButton="1"/>
  </autoFilter>
  <tableColumns count="2">
    <tableColumn id="1" name="Ziekenhuis(locatie)" dataDxfId="452"/>
    <tableColumn id="2" name="Aantal" dataDxfId="451"/>
  </tableColumns>
  <tableStyleInfo name="TableStyleLight9" showFirstColumn="0" showLastColumn="0" showRowStripes="1" showColumnStripes="0"/>
</table>
</file>

<file path=xl/tables/table43.xml><?xml version="1.0" encoding="utf-8"?>
<table xmlns="http://schemas.openxmlformats.org/spreadsheetml/2006/main" id="57" name="Table034__Page_38" displayName="Table034__Page_38" ref="A233:K244" tableType="queryTable" totalsRowShown="0" headerRowDxfId="450" dataDxfId="449">
  <autoFilter ref="A233:K2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Duur tot 1e CT" queryTableFieldId="1" dataDxfId="448"/>
    <tableColumn id="2" uniqueName="2" name="2015" queryTableFieldId="2" dataDxfId="447"/>
    <tableColumn id="3" uniqueName="3" name="20152" queryTableFieldId="3" dataDxfId="446"/>
    <tableColumn id="4" uniqueName="4" name="2016" queryTableFieldId="4" dataDxfId="445"/>
    <tableColumn id="5" uniqueName="5" name="20162" queryTableFieldId="5" dataDxfId="444"/>
    <tableColumn id="6" uniqueName="6" name="2017" queryTableFieldId="6" dataDxfId="443"/>
    <tableColumn id="7" uniqueName="7" name="20172" queryTableFieldId="7" dataDxfId="442"/>
    <tableColumn id="8" uniqueName="8" name="2018" queryTableFieldId="8" dataDxfId="441"/>
    <tableColumn id="9" uniqueName="9" name="20182" queryTableFieldId="9" dataDxfId="440"/>
    <tableColumn id="10" uniqueName="10" name="2019" queryTableFieldId="10" dataDxfId="439"/>
    <tableColumn id="11" uniqueName="11" name="20192" queryTableFieldId="11" dataDxfId="438"/>
  </tableColumns>
  <tableStyleInfo name="TableStyleLight9" showFirstColumn="0" showLastColumn="0" showRowStripes="1" showColumnStripes="0"/>
</table>
</file>

<file path=xl/tables/table44.xml><?xml version="1.0" encoding="utf-8"?>
<table xmlns="http://schemas.openxmlformats.org/spreadsheetml/2006/main" id="58" name="Table036__Page_39" displayName="Table036__Page_39" ref="A249:K259" tableType="queryTable" totalsRowShown="0" headerRowDxfId="437" dataDxfId="436">
  <autoFilter ref="A249:K2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uniqueName="1" name="Duur tot 1e CT" queryTableFieldId="1" dataDxfId="435"/>
    <tableColumn id="2" uniqueName="2" name="2015" queryTableFieldId="2" dataDxfId="434"/>
    <tableColumn id="3" uniqueName="3" name="20152" queryTableFieldId="3" dataDxfId="433"/>
    <tableColumn id="4" uniqueName="4" name="2016" queryTableFieldId="4" dataDxfId="432"/>
    <tableColumn id="5" uniqueName="5" name="20162" queryTableFieldId="5" dataDxfId="431"/>
    <tableColumn id="6" uniqueName="6" name="2017" queryTableFieldId="6" dataDxfId="430"/>
    <tableColumn id="7" uniqueName="7" name="20172" queryTableFieldId="7" dataDxfId="429"/>
    <tableColumn id="8" uniqueName="8" name="2018" queryTableFieldId="8" dataDxfId="428"/>
    <tableColumn id="9" uniqueName="9" name="20182" queryTableFieldId="9" dataDxfId="427"/>
    <tableColumn id="10" uniqueName="10" name="2019" queryTableFieldId="10" dataDxfId="426"/>
    <tableColumn id="11" uniqueName="11" name="20192" queryTableFieldId="11" dataDxfId="425"/>
  </tableColumns>
  <tableStyleInfo name="TableStyleLight9" showFirstColumn="0" showLastColumn="0" showRowStripes="1" showColumnStripes="0"/>
</table>
</file>

<file path=xl/tables/table45.xml><?xml version="1.0" encoding="utf-8"?>
<table xmlns="http://schemas.openxmlformats.org/spreadsheetml/2006/main" id="5" name="Table5" displayName="Table5" ref="A6:L10" totalsRowShown="0" headerRowDxfId="424" dataDxfId="422" headerRowBorderDxfId="423" tableBorderDxfId="421">
  <autoFilter ref="A6:L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Contact" dataDxfId="420"/>
    <tableColumn id="2" name="2010" dataDxfId="419"/>
    <tableColumn id="3" name="2011" dataDxfId="418"/>
    <tableColumn id="4" name="2012" dataDxfId="417"/>
    <tableColumn id="5" name="2013" dataDxfId="416"/>
    <tableColumn id="6" name="2014" dataDxfId="415"/>
    <tableColumn id="7" name="2015" dataDxfId="414"/>
    <tableColumn id="8" name="2016" dataDxfId="413"/>
    <tableColumn id="9" name="2017" dataDxfId="412"/>
    <tableColumn id="10" name="2018" dataDxfId="411"/>
    <tableColumn id="11" name="2019" dataDxfId="410"/>
    <tableColumn id="12" name="2020" dataDxfId="409"/>
  </tableColumns>
  <tableStyleInfo name="TableStyleLight9" showFirstColumn="0" showLastColumn="0" showRowStripes="1" showColumnStripes="0"/>
</table>
</file>

<file path=xl/tables/table46.xml><?xml version="1.0" encoding="utf-8"?>
<table xmlns="http://schemas.openxmlformats.org/spreadsheetml/2006/main" id="7" name="Table7" displayName="Table7" ref="A15:F19" totalsRowShown="0" headerRowDxfId="408" dataDxfId="407">
  <autoFilter ref="A15:F19">
    <filterColumn colId="0" hiddenButton="1"/>
    <filterColumn colId="1" hiddenButton="1"/>
    <filterColumn colId="2" hiddenButton="1"/>
    <filterColumn colId="3" hiddenButton="1"/>
    <filterColumn colId="4" hiddenButton="1"/>
    <filterColumn colId="5" hiddenButton="1"/>
  </autoFilter>
  <tableColumns count="6">
    <tableColumn id="1" name="Soort" dataDxfId="406"/>
    <tableColumn id="2" name="2015" dataDxfId="405"/>
    <tableColumn id="3" name="2016" dataDxfId="404"/>
    <tableColumn id="4" name="2017" dataDxfId="403"/>
    <tableColumn id="5" name="2018" dataDxfId="402"/>
    <tableColumn id="6" name="2019" dataDxfId="401"/>
  </tableColumns>
  <tableStyleInfo name="TableStyleLight9" showFirstColumn="0" showLastColumn="0" showRowStripes="1" showColumnStripes="0"/>
</table>
</file>

<file path=xl/tables/table47.xml><?xml version="1.0" encoding="utf-8"?>
<table xmlns="http://schemas.openxmlformats.org/spreadsheetml/2006/main" id="8" name="Table8" displayName="Table8" ref="A67:E74" totalsRowShown="0" headerRowDxfId="400" dataDxfId="399">
  <autoFilter ref="A67:E74">
    <filterColumn colId="0" hiddenButton="1"/>
    <filterColumn colId="1" hiddenButton="1"/>
    <filterColumn colId="2" hiddenButton="1"/>
    <filterColumn colId="3" hiddenButton="1"/>
    <filterColumn colId="4" hiddenButton="1"/>
  </autoFilter>
  <tableColumns count="5">
    <tableColumn id="1" name="Leeftijd" dataDxfId="398"/>
    <tableColumn id="2" name="Consulten" dataDxfId="397"/>
    <tableColumn id="3" name="Telefonische consulten" dataDxfId="396"/>
    <tableColumn id="4" name="Visites" dataDxfId="395"/>
    <tableColumn id="5" name="Totaal aantal contacten" dataDxfId="394"/>
  </tableColumns>
  <tableStyleInfo name="TableStyleLight9" showFirstColumn="0" showLastColumn="0" showRowStripes="1" showColumnStripes="0"/>
</table>
</file>

<file path=xl/tables/table48.xml><?xml version="1.0" encoding="utf-8"?>
<table xmlns="http://schemas.openxmlformats.org/spreadsheetml/2006/main" id="9" name="Table9" displayName="Table9" ref="A100:B118" totalsRowShown="0" headerRowDxfId="393">
  <autoFilter ref="A100:B118">
    <filterColumn colId="0" hiddenButton="1"/>
    <filterColumn colId="1" hiddenButton="1"/>
  </autoFilter>
  <tableColumns count="2">
    <tableColumn id="1" name="Contact" dataDxfId="392"/>
    <tableColumn id="2" name="2019" dataDxfId="391"/>
  </tableColumns>
  <tableStyleInfo name="TableStyleLight9" showFirstColumn="0" showLastColumn="0" showRowStripes="1" showColumnStripes="0"/>
</table>
</file>

<file path=xl/tables/table49.xml><?xml version="1.0" encoding="utf-8"?>
<table xmlns="http://schemas.openxmlformats.org/spreadsheetml/2006/main" id="12" name="Table12" displayName="Table12" ref="A152:B171" totalsRowShown="0" headerRowDxfId="390">
  <autoFilter ref="A152:B171">
    <filterColumn colId="0" hiddenButton="1"/>
    <filterColumn colId="1" hiddenButton="1"/>
  </autoFilter>
  <tableColumns count="2">
    <tableColumn id="1" name="Consulten" dataDxfId="389"/>
    <tableColumn id="2" name="Percentage" dataDxfId="388"/>
  </tableColumns>
  <tableStyleInfo name="TableStyleLight9" showFirstColumn="0" showLastColumn="0" showRowStripes="1" showColumnStripes="0"/>
</table>
</file>

<file path=xl/tables/table5.xml><?xml version="1.0" encoding="utf-8"?>
<table xmlns="http://schemas.openxmlformats.org/spreadsheetml/2006/main" id="21" name="Table21" displayName="Table21" ref="A69:G88" totalsRowShown="0" headerRowDxfId="743" dataDxfId="742">
  <autoFilter ref="A69:G8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eftijdscategorie" dataDxfId="741"/>
    <tableColumn id="2" name="Mannen (per 1.000)" dataDxfId="740"/>
    <tableColumn id="3" name="Vrouwen (per 1.000)" dataDxfId="739"/>
    <tableColumn id="4" name="Totaal (per 1.000)" dataDxfId="738"/>
    <tableColumn id="5" name="Mannen (absoluut)" dataDxfId="737"/>
    <tableColumn id="6" name="Vrouwen (absoluut)" dataDxfId="736"/>
    <tableColumn id="7" name="Totaal (absoluut)" dataDxfId="735"/>
  </tableColumns>
  <tableStyleInfo name="TableStyleLight9" showFirstColumn="0" showLastColumn="0" showRowStripes="1" showColumnStripes="0"/>
</table>
</file>

<file path=xl/tables/table50.xml><?xml version="1.0" encoding="utf-8"?>
<table xmlns="http://schemas.openxmlformats.org/spreadsheetml/2006/main" id="14" name="Table14" displayName="Table14" ref="A24:Q28" totalsRowShown="0" headerRowDxfId="387" dataDxfId="386">
  <autoFilter ref="A24:Q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Jaar" dataDxfId="385"/>
    <tableColumn id="2" name="2005" dataDxfId="384"/>
    <tableColumn id="3" name="2006" dataDxfId="383"/>
    <tableColumn id="4" name="2007" dataDxfId="382"/>
    <tableColumn id="5" name="2008" dataDxfId="381"/>
    <tableColumn id="6" name="2009" dataDxfId="380"/>
    <tableColumn id="7" name="2010" dataDxfId="379"/>
    <tableColumn id="8" name="2011" dataDxfId="378"/>
    <tableColumn id="9" name="2012" dataDxfId="377"/>
    <tableColumn id="10" name="2013" dataDxfId="376"/>
    <tableColumn id="11" name="2014" dataDxfId="375"/>
    <tableColumn id="12" name="2015" dataDxfId="374"/>
    <tableColumn id="13" name="2016" dataDxfId="373"/>
    <tableColumn id="14" name="2017" dataDxfId="372"/>
    <tableColumn id="15" name="2018" dataDxfId="371"/>
    <tableColumn id="16" name="2019" dataDxfId="370"/>
    <tableColumn id="17" name="2020" dataDxfId="369"/>
  </tableColumns>
  <tableStyleInfo name="TableStyleLight9" showFirstColumn="0" showLastColumn="0" showRowStripes="1" showColumnStripes="0"/>
</table>
</file>

<file path=xl/tables/table51.xml><?xml version="1.0" encoding="utf-8"?>
<table xmlns="http://schemas.openxmlformats.org/spreadsheetml/2006/main" id="15" name="Table15" displayName="Table15" ref="A177:B184" totalsRowShown="0" headerRowDxfId="368" dataDxfId="367">
  <autoFilter ref="A177:B184">
    <filterColumn colId="0" hiddenButton="1"/>
    <filterColumn colId="1" hiddenButton="1"/>
  </autoFilter>
  <tableColumns count="2">
    <tableColumn id="1" name="Orgaanstelsel" dataDxfId="366"/>
    <tableColumn id="2" name="Percentage" dataDxfId="365"/>
  </tableColumns>
  <tableStyleInfo name="TableStyleLight9" showFirstColumn="0" showLastColumn="0" showRowStripes="1" showColumnStripes="0"/>
</table>
</file>

<file path=xl/tables/table52.xml><?xml version="1.0" encoding="utf-8"?>
<table xmlns="http://schemas.openxmlformats.org/spreadsheetml/2006/main" id="16" name="Table16" displayName="Table16" ref="A226:B230" totalsRowShown="0" headerRowDxfId="364" dataDxfId="363">
  <autoFilter ref="A226:B230">
    <filterColumn colId="0" hiddenButton="1"/>
    <filterColumn colId="1" hiddenButton="1"/>
  </autoFilter>
  <tableColumns count="2">
    <tableColumn id="1" name="Urgentie" dataDxfId="362"/>
    <tableColumn id="2" name="Percentage" dataDxfId="361"/>
  </tableColumns>
  <tableStyleInfo name="TableStyleLight9" showFirstColumn="0" showLastColumn="0" showRowStripes="1" showColumnStripes="0"/>
</table>
</file>

<file path=xl/tables/table53.xml><?xml version="1.0" encoding="utf-8"?>
<table xmlns="http://schemas.openxmlformats.org/spreadsheetml/2006/main" id="59" name="Table4360" displayName="Table4360" ref="A264:G284" totalsRowShown="0" headerRowDxfId="360">
  <autoFilter ref="A264:G28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Jaar"/>
    <tableColumn id="2" name="Zelfstandig gevestigd" dataDxfId="359"/>
    <tableColumn id="3" name="HIDHA/Vaste waarnemers" dataDxfId="358"/>
    <tableColumn id="4" name="Wisselende waarnemers" dataDxfId="357"/>
    <tableColumn id="5" name="Totaal werkzame huisartsen" dataDxfId="356"/>
    <tableColumn id="6" name="Totaal inwoners^" dataDxfId="355"/>
    <tableColumn id="7" name="Aantal huisartsen per 100.000 inwoners' " dataDxfId="354">
      <calculatedColumnFormula>Table4360[[#This Row],[Totaal werkzame huisartsen]]/Table4360[[#This Row],[Totaal inwoners^]]*100000</calculatedColumnFormula>
    </tableColumn>
  </tableColumns>
  <tableStyleInfo name="TableStyleLight9" showFirstColumn="0" showLastColumn="0" showRowStripes="1" showColumnStripes="0"/>
</table>
</file>

<file path=xl/tables/table54.xml><?xml version="1.0" encoding="utf-8"?>
<table xmlns="http://schemas.openxmlformats.org/spreadsheetml/2006/main" id="10" name="Table10" displayName="Table10" ref="A34:B37" totalsRowShown="0" headerRowDxfId="353" dataDxfId="352">
  <autoFilter ref="A34:B37">
    <filterColumn colId="0" hiddenButton="1"/>
    <filterColumn colId="1" hiddenButton="1"/>
  </autoFilter>
  <tableColumns count="2">
    <tableColumn id="1" name="Soort" dataDxfId="351"/>
    <tableColumn id="2" name="Eenheid" dataDxfId="350"/>
  </tableColumns>
  <tableStyleInfo name="TableStyleLight9" showFirstColumn="0" showLastColumn="0" showRowStripes="1" showColumnStripes="0"/>
</table>
</file>

<file path=xl/tables/table55.xml><?xml version="1.0" encoding="utf-8"?>
<table xmlns="http://schemas.openxmlformats.org/spreadsheetml/2006/main" id="27" name="Table27" displayName="Table27" ref="A235:B239" totalsRowShown="0">
  <autoFilter ref="A235:B239">
    <filterColumn colId="0" hiddenButton="1"/>
    <filterColumn colId="1" hiddenButton="1"/>
  </autoFilter>
  <tableColumns count="2">
    <tableColumn id="1" name="Oordeel"/>
    <tableColumn id="2" name="Percentage"/>
  </tableColumns>
  <tableStyleInfo name="TableStyleLight9" showFirstColumn="0" showLastColumn="0" showRowStripes="1" showColumnStripes="0"/>
</table>
</file>

<file path=xl/tables/table56.xml><?xml version="1.0" encoding="utf-8"?>
<table xmlns="http://schemas.openxmlformats.org/spreadsheetml/2006/main" id="36" name="Table36" displayName="Table36" ref="A79:F94" totalsRowShown="0" headerRowDxfId="349" dataDxfId="348">
  <autoFilter ref="A79:F94">
    <filterColumn colId="0" hiddenButton="1"/>
    <filterColumn colId="1" hiddenButton="1"/>
    <filterColumn colId="2" hiddenButton="1"/>
    <filterColumn colId="3" hiddenButton="1"/>
    <filterColumn colId="4" hiddenButton="1"/>
    <filterColumn colId="5" hiddenButton="1"/>
  </autoFilter>
  <tableColumns count="6">
    <tableColumn id="1" name="Totaal aantal contacten:" dataDxfId="347"/>
    <tableColumn id="2" name="2015" dataDxfId="346"/>
    <tableColumn id="3" name="2016" dataDxfId="345"/>
    <tableColumn id="4" name="2017" dataDxfId="344"/>
    <tableColumn id="5" name="2018" dataDxfId="343"/>
    <tableColumn id="6" name="2019" dataDxfId="342"/>
  </tableColumns>
  <tableStyleInfo name="TableStyleLight9" showFirstColumn="0" showLastColumn="0" showRowStripes="1" showColumnStripes="0"/>
</table>
</file>

<file path=xl/tables/table57.xml><?xml version="1.0" encoding="utf-8"?>
<table xmlns="http://schemas.openxmlformats.org/spreadsheetml/2006/main" id="81" name="Table81" displayName="Table81" ref="A257:F259" totalsRowShown="0">
  <autoFilter ref="A257:F259">
    <filterColumn colId="0" hiddenButton="1"/>
    <filterColumn colId="1" hiddenButton="1"/>
    <filterColumn colId="2" hiddenButton="1"/>
    <filterColumn colId="3" hiddenButton="1"/>
    <filterColumn colId="4" hiddenButton="1"/>
    <filterColumn colId="5" hiddenButton="1"/>
  </autoFilter>
  <tableColumns count="6">
    <tableColumn id="1" name="Soort"/>
    <tableColumn id="6" name="2016" dataDxfId="341"/>
    <tableColumn id="5" name="2017" dataDxfId="340"/>
    <tableColumn id="2" name="2018" dataDxfId="339"/>
    <tableColumn id="3" name="2019" dataDxfId="338"/>
    <tableColumn id="4" name="2020" dataDxfId="337"/>
  </tableColumns>
  <tableStyleInfo name="TableStyleLight9" showFirstColumn="0" showLastColumn="0" showRowStripes="1" showColumnStripes="0"/>
</table>
</file>

<file path=xl/tables/table58.xml><?xml version="1.0" encoding="utf-8"?>
<table xmlns="http://schemas.openxmlformats.org/spreadsheetml/2006/main" id="85" name="Table85" displayName="Table85" ref="A305:K309" totalsRowShown="0">
  <autoFilter ref="A305:K3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ar" dataDxfId="336"/>
    <tableColumn id="2" name="2009" dataDxfId="335"/>
    <tableColumn id="3" name="2010" dataDxfId="334"/>
    <tableColumn id="4" name="2011" dataDxfId="333"/>
    <tableColumn id="5" name="2012" dataDxfId="332"/>
    <tableColumn id="6" name="2013" dataDxfId="331"/>
    <tableColumn id="7" name="2014" dataDxfId="330"/>
    <tableColumn id="8" name="2015" dataDxfId="329"/>
    <tableColumn id="9" name="2016" dataDxfId="328"/>
    <tableColumn id="10" name="2017" dataDxfId="327"/>
    <tableColumn id="11" name="2018" dataDxfId="326"/>
  </tableColumns>
  <tableStyleInfo name="TableStyleLight9" showFirstColumn="0" showLastColumn="0" showRowStripes="1" showColumnStripes="0"/>
</table>
</file>

<file path=xl/tables/table59.xml><?xml version="1.0" encoding="utf-8"?>
<table xmlns="http://schemas.openxmlformats.org/spreadsheetml/2006/main" id="92" name="Table92" displayName="Table92" ref="A215:F221" totalsRowShown="0">
  <autoFilter ref="A215:F221">
    <filterColumn colId="0" hiddenButton="1"/>
    <filterColumn colId="1" hiddenButton="1"/>
    <filterColumn colId="2" hiddenButton="1"/>
    <filterColumn colId="3" hiddenButton="1"/>
    <filterColumn colId="4" hiddenButton="1"/>
    <filterColumn colId="5" hiddenButton="1"/>
  </autoFilter>
  <tableColumns count="6">
    <tableColumn id="1" name="Urgentie"/>
    <tableColumn id="2" name="2015"/>
    <tableColumn id="3" name="2016"/>
    <tableColumn id="4" name="2017"/>
    <tableColumn id="5" name="2018"/>
    <tableColumn id="6" name="2019"/>
  </tableColumns>
  <tableStyleInfo name="TableStyleLight9" showFirstColumn="0" showLastColumn="0" showRowStripes="1" showColumnStripes="0"/>
</table>
</file>

<file path=xl/tables/table6.xml><?xml version="1.0" encoding="utf-8"?>
<table xmlns="http://schemas.openxmlformats.org/spreadsheetml/2006/main" id="22" name="Table22" displayName="Table22" ref="A145:C167" totalsRowShown="0" headerRowDxfId="734">
  <autoFilter ref="A145:C167">
    <filterColumn colId="0" hiddenButton="1"/>
    <filterColumn colId="1" hiddenButton="1"/>
    <filterColumn colId="2" hiddenButton="1"/>
  </autoFilter>
  <tableColumns count="3">
    <tableColumn id="1" name="Diagnose" dataDxfId="733"/>
    <tableColumn id="2" name="Percentage" dataDxfId="732"/>
    <tableColumn id="3" name="Aantal (x 1.000)" dataDxfId="731"/>
  </tableColumns>
  <tableStyleInfo name="TableStyleLight9" showFirstColumn="0" showLastColumn="0" showRowStripes="1" showColumnStripes="0"/>
</table>
</file>

<file path=xl/tables/table60.xml><?xml version="1.0" encoding="utf-8"?>
<table xmlns="http://schemas.openxmlformats.org/spreadsheetml/2006/main" id="100" name="Table100" displayName="Table100" ref="A246:C252" totalsRowShown="0">
  <autoFilter ref="A246:C252">
    <filterColumn colId="0" hiddenButton="1"/>
    <filterColumn colId="1" hiddenButton="1"/>
    <filterColumn colId="2" hiddenButton="1"/>
  </autoFilter>
  <tableColumns count="3">
    <tableColumn id="1" name="Huisarts kantoortijden"/>
    <tableColumn id="2" name="2019"/>
    <tableColumn id="3" name="2020"/>
  </tableColumns>
  <tableStyleInfo name="TableStyleLight9" showFirstColumn="0" showLastColumn="0" showRowStripes="1" showColumnStripes="0"/>
</table>
</file>

<file path=xl/tables/table61.xml><?xml version="1.0" encoding="utf-8"?>
<table xmlns="http://schemas.openxmlformats.org/spreadsheetml/2006/main" id="62" name="Table62" displayName="Table62" ref="A325:I334" totalsRowShown="0">
  <autoFilter ref="A325:I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oort HAP" dataDxfId="325"/>
    <tableColumn id="2" name="2014" dataDxfId="324"/>
    <tableColumn id="3" name="2015" dataDxfId="323"/>
    <tableColumn id="4" name="2016" dataDxfId="322"/>
    <tableColumn id="5" name="2017" dataDxfId="321"/>
    <tableColumn id="6" name="2018" dataDxfId="320"/>
    <tableColumn id="7" name="2019" dataDxfId="319"/>
    <tableColumn id="8" name="2020" dataDxfId="318"/>
    <tableColumn id="9" name="2021" dataDxfId="317"/>
  </tableColumns>
  <tableStyleInfo name="TableStyleLight9" showFirstColumn="0" showLastColumn="0" showRowStripes="1" showColumnStripes="0"/>
</table>
</file>

<file path=xl/tables/table62.xml><?xml version="1.0" encoding="utf-8"?>
<table xmlns="http://schemas.openxmlformats.org/spreadsheetml/2006/main" id="105" name="Table105" displayName="Table105" ref="A124:F147" totalsRowShown="0">
  <autoFilter ref="A124:F147">
    <filterColumn colId="0" hiddenButton="1"/>
    <filterColumn colId="1" hiddenButton="1"/>
    <filterColumn colId="2" hiddenButton="1"/>
    <filterColumn colId="3" hiddenButton="1"/>
    <filterColumn colId="4" hiddenButton="1"/>
    <filterColumn colId="5" hiddenButton="1"/>
  </autoFilter>
  <tableColumns count="6">
    <tableColumn id="1" name="Klacht" dataDxfId="316"/>
    <tableColumn id="2" name="2015"/>
    <tableColumn id="3" name="2016"/>
    <tableColumn id="4" name="2017"/>
    <tableColumn id="5" name="2018"/>
    <tableColumn id="6" name="2019"/>
  </tableColumns>
  <tableStyleInfo name="TableStyleLight9" showFirstColumn="0" showLastColumn="0" showRowStripes="1" showColumnStripes="0"/>
</table>
</file>

<file path=xl/tables/table63.xml><?xml version="1.0" encoding="utf-8"?>
<table xmlns="http://schemas.openxmlformats.org/spreadsheetml/2006/main" id="106" name="Table106" displayName="Table106" ref="A42:G62" totalsRowShown="0" headerRowDxfId="315">
  <autoFilter ref="A42:G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eftijd" dataDxfId="314"/>
    <tableColumn id="2" name="2014" dataDxfId="313"/>
    <tableColumn id="3" name="2015" dataDxfId="312"/>
    <tableColumn id="4" name="2016" dataDxfId="311"/>
    <tableColumn id="5" name="2017" dataDxfId="310"/>
    <tableColumn id="6" name="2018" dataDxfId="309"/>
    <tableColumn id="7" name="2019" dataDxfId="308"/>
  </tableColumns>
  <tableStyleInfo name="TableStyleLight9" showFirstColumn="0" showLastColumn="0" showRowStripes="1" showColumnStripes="0"/>
</table>
</file>

<file path=xl/tables/table64.xml><?xml version="1.0" encoding="utf-8"?>
<table xmlns="http://schemas.openxmlformats.org/spreadsheetml/2006/main" id="111" name="Tabel111" displayName="Tabel111" ref="A190:J209" totalsRowShown="0" headerRowDxfId="307">
  <tableColumns count="10">
    <tableColumn id="1" name="Type contact en urgentie"/>
    <tableColumn id="2" name="2012" dataDxfId="306"/>
    <tableColumn id="3" name="2013" dataDxfId="305"/>
    <tableColumn id="4" name="2014" dataDxfId="304"/>
    <tableColumn id="5" name="2015" dataDxfId="303"/>
    <tableColumn id="6" name="2016" dataDxfId="302"/>
    <tableColumn id="7" name="2017" dataDxfId="301"/>
    <tableColumn id="8" name="2018" dataDxfId="300"/>
    <tableColumn id="9" name="2019" dataDxfId="299"/>
    <tableColumn id="10" name="* 2020" dataDxfId="298"/>
  </tableColumns>
  <tableStyleInfo name="TableStyleLight9" showFirstColumn="0" showLastColumn="0" showRowStripes="1" showColumnStripes="0"/>
</table>
</file>

<file path=xl/tables/table65.xml><?xml version="1.0" encoding="utf-8"?>
<table xmlns="http://schemas.openxmlformats.org/spreadsheetml/2006/main" id="112" name="Tabel112" displayName="Tabel112" ref="A290:F298" totalsRowShown="0" headerRowDxfId="297">
  <tableColumns count="6">
    <tableColumn id="1" name="Indicator*"/>
    <tableColumn id="2" name="2016" dataDxfId="296"/>
    <tableColumn id="3" name="2017" dataDxfId="295"/>
    <tableColumn id="4" name="2018" dataDxfId="294"/>
    <tableColumn id="5" name="2019" dataDxfId="293"/>
    <tableColumn id="6" name="**2020" dataDxfId="292"/>
  </tableColumns>
  <tableStyleInfo name="TableStyleLight9" showFirstColumn="0" showLastColumn="0" showRowStripes="1" showColumnStripes="0"/>
</table>
</file>

<file path=xl/tables/table66.xml><?xml version="1.0" encoding="utf-8"?>
<table xmlns="http://schemas.openxmlformats.org/spreadsheetml/2006/main" id="125" name="Table8124125126" displayName="Table8124125126" ref="A315:E319" totalsRowShown="0" headerRowDxfId="291" dataDxfId="290">
  <autoFilter ref="A315:E319">
    <filterColumn colId="0" hiddenButton="1"/>
    <filterColumn colId="1" hiddenButton="1"/>
    <filterColumn colId="2" hiddenButton="1"/>
    <filterColumn colId="3" hiddenButton="1"/>
    <filterColumn colId="4" hiddenButton="1"/>
  </autoFilter>
  <tableColumns count="5">
    <tableColumn id="1" name="Arts"/>
    <tableColumn id="2" name="2019-1e halfjaar" dataDxfId="289"/>
    <tableColumn id="3" name="2019-2e halfjaar" dataDxfId="288"/>
    <tableColumn id="4" name="2020-1e halfjaar" dataDxfId="287"/>
    <tableColumn id="5" name="2020-2e halfjaar" dataDxfId="286"/>
  </tableColumns>
  <tableStyleInfo name="TableStyleLight9" showFirstColumn="0" showLastColumn="0" showRowStripes="1" showColumnStripes="0"/>
</table>
</file>

<file path=xl/tables/table67.xml><?xml version="1.0" encoding="utf-8"?>
<table xmlns="http://schemas.openxmlformats.org/spreadsheetml/2006/main" id="29" name="Table29" displayName="Table29" ref="A158:F167" totalsRowShown="0">
  <autoFilter ref="A158:F167">
    <filterColumn colId="0" hiddenButton="1"/>
    <filterColumn colId="1" hiddenButton="1"/>
    <filterColumn colId="2" hiddenButton="1"/>
    <filterColumn colId="3" hiddenButton="1"/>
    <filterColumn colId="4" hiddenButton="1"/>
    <filterColumn colId="5" hiddenButton="1"/>
  </autoFilter>
  <tableColumns count="6">
    <tableColumn id="1" name="Specialisme"/>
    <tableColumn id="2" name="2016" dataDxfId="285"/>
    <tableColumn id="3" name="2017" dataDxfId="284"/>
    <tableColumn id="4" name="2018" dataDxfId="283"/>
    <tableColumn id="5" name="2019" dataDxfId="282"/>
    <tableColumn id="6" name="2020" dataDxfId="281"/>
  </tableColumns>
  <tableStyleInfo name="TableStyleLight9" showFirstColumn="0" showLastColumn="0" showRowStripes="1" showColumnStripes="0"/>
</table>
</file>

<file path=xl/tables/table68.xml><?xml version="1.0" encoding="utf-8"?>
<table xmlns="http://schemas.openxmlformats.org/spreadsheetml/2006/main" id="30" name="Table30" displayName="Table30" ref="A26:F52" totalsRowShown="0">
  <autoFilter ref="A26:F52">
    <filterColumn colId="0" hiddenButton="1"/>
    <filterColumn colId="1" hiddenButton="1"/>
    <filterColumn colId="2" hiddenButton="1"/>
    <filterColumn colId="3" hiddenButton="1"/>
    <filterColumn colId="4" hiddenButton="1"/>
    <filterColumn colId="5" hiddenButton="1"/>
  </autoFilter>
  <tableColumns count="6">
    <tableColumn id="1" name="RAV"/>
    <tableColumn id="2" name="2016" dataDxfId="280"/>
    <tableColumn id="3" name="2017" dataDxfId="279"/>
    <tableColumn id="4" name="2018" dataDxfId="278"/>
    <tableColumn id="5" name="2019" dataDxfId="277"/>
    <tableColumn id="6" name="2020" dataDxfId="276"/>
  </tableColumns>
  <tableStyleInfo name="TableStyleLight9" showFirstColumn="0" showLastColumn="0" showRowStripes="1" showColumnStripes="0"/>
</table>
</file>

<file path=xl/tables/table69.xml><?xml version="1.0" encoding="utf-8"?>
<table xmlns="http://schemas.openxmlformats.org/spreadsheetml/2006/main" id="31" name="Table31" displayName="Table31" ref="A172:D198" totalsRowShown="0">
  <autoFilter ref="A172:D198">
    <filterColumn colId="0" hiddenButton="1"/>
    <filterColumn colId="1" hiddenButton="1"/>
    <filterColumn colId="2" hiddenButton="1"/>
    <filterColumn colId="3" hiddenButton="1"/>
  </autoFilter>
  <tableColumns count="4">
    <tableColumn id="1" name="RAV"/>
    <tableColumn id="2" name="Regio"/>
    <tableColumn id="3" name="% spoedeisend*" dataDxfId="275"/>
    <tableColumn id="4" name="% niet nietspoedeisend**" dataDxfId="274"/>
  </tableColumns>
  <tableStyleInfo name="TableStyleLight9" showFirstColumn="0" showLastColumn="0" showRowStripes="1" showColumnStripes="0"/>
</table>
</file>

<file path=xl/tables/table7.xml><?xml version="1.0" encoding="utf-8"?>
<table xmlns="http://schemas.openxmlformats.org/spreadsheetml/2006/main" id="23" name="Table23" displayName="Table23" ref="A94:D107" totalsRowShown="0" headerRowDxfId="730" dataDxfId="729">
  <autoFilter ref="A94:D107">
    <filterColumn colId="0" hiddenButton="1"/>
    <filterColumn colId="1" hiddenButton="1"/>
    <filterColumn colId="2" hiddenButton="1"/>
    <filterColumn colId="3" hiddenButton="1"/>
  </autoFilter>
  <tableColumns count="4">
    <tableColumn id="1" name="Tijdstip" dataDxfId="728"/>
    <tableColumn id="2" name="Doordeweeks" dataDxfId="727"/>
    <tableColumn id="3" name="Weekend en feestdagen" dataDxfId="726"/>
    <tableColumn id="4" name="Totaal" dataDxfId="725"/>
  </tableColumns>
  <tableStyleInfo name="TableStyleLight9" showFirstColumn="0" showLastColumn="0" showRowStripes="1" showColumnStripes="0"/>
</table>
</file>

<file path=xl/tables/table70.xml><?xml version="1.0" encoding="utf-8"?>
<table xmlns="http://schemas.openxmlformats.org/spreadsheetml/2006/main" id="32" name="Table32" displayName="Table32" ref="A147:F153" totalsRowShown="0">
  <autoFilter ref="A147:F153">
    <filterColumn colId="0" hiddenButton="1"/>
    <filterColumn colId="1" hiddenButton="1"/>
    <filterColumn colId="2" hiddenButton="1"/>
    <filterColumn colId="3" hiddenButton="1"/>
    <filterColumn colId="4" hiddenButton="1"/>
    <filterColumn colId="5" hiddenButton="1"/>
  </autoFilter>
  <tableColumns count="6">
    <tableColumn id="1" name="Leeftijd"/>
    <tableColumn id="2" name="2016" dataDxfId="273"/>
    <tableColumn id="3" name="2017" dataDxfId="272"/>
    <tableColumn id="4" name="2018" dataDxfId="271"/>
    <tableColumn id="5" name="2019" dataDxfId="270"/>
    <tableColumn id="6" name="2020" dataDxfId="269"/>
  </tableColumns>
  <tableStyleInfo name="TableStyleLight9" showFirstColumn="0" showLastColumn="0" showRowStripes="1" showColumnStripes="0"/>
</table>
</file>

<file path=xl/tables/table71.xml><?xml version="1.0" encoding="utf-8"?>
<table xmlns="http://schemas.openxmlformats.org/spreadsheetml/2006/main" id="33" name="Table33" displayName="Table33" ref="A336:C345" totalsRowShown="0">
  <autoFilter ref="A336:C345">
    <filterColumn colId="0" hiddenButton="1"/>
    <filterColumn colId="1" hiddenButton="1"/>
    <filterColumn colId="2" hiddenButton="1"/>
  </autoFilter>
  <tableColumns count="3">
    <tableColumn id="1" name="Onderwerp" dataDxfId="268"/>
    <tableColumn id="2" name="2018" dataDxfId="267"/>
    <tableColumn id="3" name="2020"/>
  </tableColumns>
  <tableStyleInfo name="TableStyleLight9" showFirstColumn="0" showLastColumn="0" showRowStripes="1" showColumnStripes="0"/>
</table>
</file>

<file path=xl/tables/table72.xml><?xml version="1.0" encoding="utf-8"?>
<table xmlns="http://schemas.openxmlformats.org/spreadsheetml/2006/main" id="60" name="Table023__Page_21" displayName="Table023__Page_21" ref="A6:F10" tableType="queryTable" totalsRowShown="0">
  <autoFilter ref="A6:F10">
    <filterColumn colId="0" hiddenButton="1"/>
    <filterColumn colId="1" hiddenButton="1"/>
    <filterColumn colId="2" hiddenButton="1"/>
    <filterColumn colId="3" hiddenButton="1"/>
    <filterColumn colId="4" hiddenButton="1"/>
    <filterColumn colId="5" hiddenButton="1"/>
  </autoFilter>
  <tableColumns count="6">
    <tableColumn id="1" uniqueName="1" name="Soort inzetten" queryTableFieldId="1" dataDxfId="266"/>
    <tableColumn id="2" uniqueName="2" name="2016" queryTableFieldId="6" dataDxfId="265"/>
    <tableColumn id="3" uniqueName="3" name="2017" queryTableFieldId="7" dataDxfId="264"/>
    <tableColumn id="4" uniqueName="4" name="2018" queryTableFieldId="8" dataDxfId="263"/>
    <tableColumn id="5" uniqueName="5" name="2019" queryTableFieldId="9" dataDxfId="262"/>
    <tableColumn id="6" uniqueName="6" name="2020" queryTableFieldId="10" dataDxfId="261"/>
  </tableColumns>
  <tableStyleInfo name="TableStyleLight9" showFirstColumn="0" showLastColumn="0" showRowStripes="1" showColumnStripes="0"/>
</table>
</file>

<file path=xl/tables/table73.xml><?xml version="1.0" encoding="utf-8"?>
<table xmlns="http://schemas.openxmlformats.org/spreadsheetml/2006/main" id="61" name="Table024__Page_22" displayName="Table024__Page_22" ref="A214:F217" tableType="queryTable" totalsRowShown="0">
  <autoFilter ref="A214:F217">
    <filterColumn colId="0" hiddenButton="1"/>
    <filterColumn colId="1" hiddenButton="1"/>
    <filterColumn colId="2" hiddenButton="1"/>
    <filterColumn colId="3" hiddenButton="1"/>
    <filterColumn colId="4" hiddenButton="1"/>
    <filterColumn colId="5" hiddenButton="1"/>
  </autoFilter>
  <tableColumns count="6">
    <tableColumn id="1" uniqueName="1" name="Verhouding soorten inzetten" queryTableFieldId="2" dataDxfId="260"/>
    <tableColumn id="2" uniqueName="2" name="2016" queryTableFieldId="3" dataDxfId="259"/>
    <tableColumn id="3" uniqueName="3" name="2017" queryTableFieldId="4" dataDxfId="258"/>
    <tableColumn id="4" uniqueName="4" name="2018" queryTableFieldId="5" dataDxfId="257"/>
    <tableColumn id="5" uniqueName="5" name="2019" queryTableFieldId="7" dataDxfId="256"/>
    <tableColumn id="6" uniqueName="6" name="2020" queryTableFieldId="8" dataDxfId="255"/>
  </tableColumns>
  <tableStyleInfo name="TableStyleLight9" showFirstColumn="0" showLastColumn="0" showRowStripes="1" showColumnStripes="0"/>
</table>
</file>

<file path=xl/tables/table74.xml><?xml version="1.0" encoding="utf-8"?>
<table xmlns="http://schemas.openxmlformats.org/spreadsheetml/2006/main" id="64" name="Table020__Page_32" displayName="Table020__Page_32" ref="A293:F300" tableType="queryTable" totalsRowShown="0">
  <autoFilter ref="A293:F300">
    <filterColumn colId="0" hiddenButton="1"/>
    <filterColumn colId="1" hiddenButton="1"/>
    <filterColumn colId="2" hiddenButton="1"/>
    <filterColumn colId="3" hiddenButton="1"/>
    <filterColumn colId="4" hiddenButton="1"/>
    <filterColumn colId="5" hiddenButton="1"/>
  </autoFilter>
  <tableColumns count="6">
    <tableColumn id="1" uniqueName="1" name="Aanrijdtijd" queryTableFieldId="1" dataDxfId="254"/>
    <tableColumn id="2" uniqueName="2" name="2015" queryTableFieldId="2" dataDxfId="253"/>
    <tableColumn id="3" uniqueName="3" name="2016" queryTableFieldId="3" dataDxfId="252"/>
    <tableColumn id="4" uniqueName="4" name="2017" queryTableFieldId="4" dataDxfId="251"/>
    <tableColumn id="5" uniqueName="5" name="2018" queryTableFieldId="5" dataDxfId="250"/>
    <tableColumn id="6" uniqueName="6" name="2019" queryTableFieldId="6" dataDxfId="249"/>
  </tableColumns>
  <tableStyleInfo name="TableStyleLight9" showFirstColumn="0" showLastColumn="0" showRowStripes="1" showColumnStripes="0"/>
</table>
</file>

<file path=xl/tables/table75.xml><?xml version="1.0" encoding="utf-8"?>
<table xmlns="http://schemas.openxmlformats.org/spreadsheetml/2006/main" id="66" name="Table049__Page_53" displayName="Table049__Page_53" ref="A89:H115" tableType="queryTable" totalsRowShown="0">
  <autoFilter ref="A89:H11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uniqueName="1" name="RAV" queryTableFieldId="1"/>
    <tableColumn id="2" uniqueName="2" name="A1" queryTableFieldId="2" dataDxfId="248"/>
    <tableColumn id="3" uniqueName="3" name="A2" queryTableFieldId="3"/>
    <tableColumn id="4" uniqueName="4" name="Totaal bovenregionaal" queryTableFieldId="4"/>
    <tableColumn id="5" uniqueName="5" name="A1." queryTableFieldId="6" dataDxfId="247"/>
    <tableColumn id="6" uniqueName="6" name="A2." queryTableFieldId="7" dataDxfId="246"/>
    <tableColumn id="7" uniqueName="7" name="B" queryTableFieldId="8" dataDxfId="245"/>
    <tableColumn id="8" uniqueName="8" name="Totaal internationaal" queryTableFieldId="9" dataDxfId="244"/>
  </tableColumns>
  <tableStyleInfo name="TableStyleLight9" showFirstColumn="0" showLastColumn="0" showRowStripes="1" showColumnStripes="0"/>
</table>
</file>

<file path=xl/tables/table76.xml><?xml version="1.0" encoding="utf-8"?>
<table xmlns="http://schemas.openxmlformats.org/spreadsheetml/2006/main" id="67" name="Inzetten_rapid_responder" displayName="Inzetten_rapid_responder" ref="A120:F122" tableType="queryTable" totalsRowShown="0" dataDxfId="243">
  <autoFilter ref="A120:F122">
    <filterColumn colId="0" hiddenButton="1"/>
    <filterColumn colId="1" hiddenButton="1"/>
    <filterColumn colId="2" hiddenButton="1"/>
    <filterColumn colId="3" hiddenButton="1"/>
    <filterColumn colId="4" hiddenButton="1"/>
    <filterColumn colId="5" hiddenButton="1"/>
  </autoFilter>
  <tableColumns count="6">
    <tableColumn id="1" uniqueName="1" name="Jaartal" queryTableFieldId="1" dataDxfId="242"/>
    <tableColumn id="2" uniqueName="2" name="2016" queryTableFieldId="2" dataDxfId="241"/>
    <tableColumn id="3" uniqueName="3" name="2017" queryTableFieldId="3" dataDxfId="240"/>
    <tableColumn id="4" uniqueName="4" name="2018" queryTableFieldId="4" dataDxfId="239"/>
    <tableColumn id="5" uniqueName="5" name="2019" queryTableFieldId="5" dataDxfId="238"/>
    <tableColumn id="6" uniqueName="6" name="2020" queryTableFieldId="6" dataDxfId="237"/>
  </tableColumns>
  <tableStyleInfo name="TableStyleLight9" showFirstColumn="0" showLastColumn="0" showRowStripes="1" showColumnStripes="0"/>
</table>
</file>

<file path=xl/tables/table77.xml><?xml version="1.0" encoding="utf-8"?>
<table xmlns="http://schemas.openxmlformats.org/spreadsheetml/2006/main" id="68" name="Table028__Page_27" displayName="Table028__Page_27" ref="A134:F142" tableType="queryTable" totalsRowShown="0">
  <autoFilter ref="A134:F142">
    <filterColumn colId="0" hiddenButton="1"/>
    <filterColumn colId="1" hiddenButton="1"/>
    <filterColumn colId="2" hiddenButton="1"/>
    <filterColumn colId="3" hiddenButton="1"/>
    <filterColumn colId="4" hiddenButton="1"/>
    <filterColumn colId="5" hiddenButton="1"/>
  </autoFilter>
  <tableColumns count="6">
    <tableColumn id="1" uniqueName="1" name="MICU-inzetten" queryTableFieldId="1" dataDxfId="236"/>
    <tableColumn id="2" uniqueName="2" name="2016" queryTableFieldId="6"/>
    <tableColumn id="3" uniqueName="3" name="2017" queryTableFieldId="3" dataDxfId="235"/>
    <tableColumn id="4" uniqueName="4" name="2018" queryTableFieldId="4" dataDxfId="234"/>
    <tableColumn id="5" uniqueName="5" name="2019" queryTableFieldId="5" dataDxfId="233"/>
    <tableColumn id="6" uniqueName="6" name="2020" queryTableFieldId="2" dataDxfId="232"/>
  </tableColumns>
  <tableStyleInfo name="TableStyleLight9" showFirstColumn="0" showLastColumn="0" showRowStripes="1" showColumnStripes="0"/>
</table>
</file>

<file path=xl/tables/table78.xml><?xml version="1.0" encoding="utf-8"?>
<table xmlns="http://schemas.openxmlformats.org/spreadsheetml/2006/main" id="69" name="Table029__Page_28" displayName="Table029__Page_28" ref="A127:F129" tableType="queryTable" totalsRowShown="0">
  <autoFilter ref="A127:F129">
    <filterColumn colId="0" hiddenButton="1"/>
    <filterColumn colId="1" hiddenButton="1"/>
    <filterColumn colId="2" hiddenButton="1"/>
    <filterColumn colId="3" hiddenButton="1"/>
    <filterColumn colId="4" hiddenButton="1"/>
    <filterColumn colId="5" hiddenButton="1"/>
  </autoFilter>
  <tableColumns count="6">
    <tableColumn id="1" uniqueName="1" name="Jaar" queryTableFieldId="1"/>
    <tableColumn id="2" uniqueName="2" name="2016" queryTableFieldId="2" dataDxfId="231"/>
    <tableColumn id="4" uniqueName="4" name="2017" queryTableFieldId="4" dataDxfId="230"/>
    <tableColumn id="3" uniqueName="3" name="2018" queryTableFieldId="5" dataDxfId="229"/>
    <tableColumn id="5" uniqueName="5" name="2019" queryTableFieldId="6" dataDxfId="228"/>
    <tableColumn id="6" uniqueName="6" name="2020" queryTableFieldId="7" dataDxfId="227"/>
  </tableColumns>
  <tableStyleInfo name="TableStyleLight9" showFirstColumn="0" showLastColumn="0" showRowStripes="1" showColumnStripes="0"/>
</table>
</file>

<file path=xl/tables/table79.xml><?xml version="1.0" encoding="utf-8"?>
<table xmlns="http://schemas.openxmlformats.org/spreadsheetml/2006/main" id="70" name="Table065__Page_69" displayName="Table065__Page_69" ref="A305:J331" tableType="queryTable" totalsRowShown="0">
  <autoFilter ref="A305:J3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uniqueName="1" name="RAV" queryTableFieldId="1"/>
    <tableColumn id="2" uniqueName="2" name="Ambulance-verplgeekundige" queryTableFieldId="2" dataDxfId="226"/>
    <tableColumn id="4" uniqueName="4" name="Bachelor medische hulpverlening" queryTableFieldId="4" dataDxfId="225"/>
    <tableColumn id="5" uniqueName="5" name="Ambulancechauffeur" queryTableFieldId="5" dataDxfId="224"/>
    <tableColumn id="6" uniqueName="6" name="Zorgambulancebegeleider (niv 3 &amp; 4)" queryTableFieldId="6" dataDxfId="223"/>
    <tableColumn id="7" uniqueName="7" name="Zorgambulancechauffer" queryTableFieldId="7" dataDxfId="222"/>
    <tableColumn id="8" uniqueName="8" name="Verpleegkundig centralist (MKA)" queryTableFieldId="8" dataDxfId="221"/>
    <tableColumn id="10" uniqueName="10" name="Niet-veprleegkundig centralist MKA" queryTableFieldId="10" dataDxfId="220"/>
    <tableColumn id="12" uniqueName="12" name="Directie, staf, ondersteuning" queryTableFieldId="12" dataDxfId="219"/>
    <tableColumn id="13" uniqueName="13" name="Totaal" queryTableFieldId="13" dataDxfId="218"/>
  </tableColumns>
  <tableStyleInfo name="TableStyleLight9" showFirstColumn="0" showLastColumn="0" showRowStripes="1" showColumnStripes="0"/>
</table>
</file>

<file path=xl/tables/table8.xml><?xml version="1.0" encoding="utf-8"?>
<table xmlns="http://schemas.openxmlformats.org/spreadsheetml/2006/main" id="24" name="Table24" displayName="Table24" ref="A222:C235" totalsRowShown="0">
  <autoFilter ref="A222:C235">
    <filterColumn colId="0" hiddenButton="1"/>
    <filterColumn colId="1" hiddenButton="1"/>
    <filterColumn colId="2" hiddenButton="1"/>
  </autoFilter>
  <tableColumns count="3">
    <tableColumn id="1" name="Doorverwijzing" dataDxfId="724"/>
    <tableColumn id="2" name="Aantal" dataDxfId="723"/>
    <tableColumn id="3" name="Percentage" dataDxfId="722"/>
  </tableColumns>
  <tableStyleInfo name="TableStyleLight9" showFirstColumn="0" showLastColumn="0" showRowStripes="1" showColumnStripes="0"/>
</table>
</file>

<file path=xl/tables/table80.xml><?xml version="1.0" encoding="utf-8"?>
<table xmlns="http://schemas.openxmlformats.org/spreadsheetml/2006/main" id="71" name="Table71" displayName="Table71" ref="A350:C376" totalsRowShown="0">
  <autoFilter ref="A350:C376">
    <filterColumn colId="0" hiddenButton="1"/>
    <filterColumn colId="1" hiddenButton="1"/>
    <filterColumn colId="2" hiddenButton="1"/>
  </autoFilter>
  <tableColumns count="3">
    <tableColumn id="1" name="Ambulancezorgregio (RAV)" dataDxfId="217"/>
    <tableColumn id="2" name="Demografisch scenario"/>
    <tableColumn id="3" name="Expertscenario"/>
  </tableColumns>
  <tableStyleInfo name="TableStyleLight9" showFirstColumn="0" showLastColumn="0" showRowStripes="1" showColumnStripes="0"/>
</table>
</file>

<file path=xl/tables/table81.xml><?xml version="1.0" encoding="utf-8"?>
<table xmlns="http://schemas.openxmlformats.org/spreadsheetml/2006/main" id="93" name="Table93" displayName="Table93" ref="A57:F83" totalsRowShown="0">
  <tableColumns count="6">
    <tableColumn id="1" name="RAV"/>
    <tableColumn id="2" name="A1-inzetten" dataDxfId="216"/>
    <tableColumn id="3" name="A2-Inzetten" dataDxfId="215"/>
    <tableColumn id="4" name="B-inzetten" dataDxfId="214"/>
    <tableColumn id="5" name="Totaal inzetten " dataDxfId="213"/>
    <tableColumn id="6" name="Regionaal t.o.v. landelijk" dataDxfId="212"/>
  </tableColumns>
  <tableStyleInfo name="TableStyleLight9" showFirstColumn="0" showLastColumn="0" showRowStripes="1" showColumnStripes="0"/>
</table>
</file>

<file path=xl/tables/table82.xml><?xml version="1.0" encoding="utf-8"?>
<table xmlns="http://schemas.openxmlformats.org/spreadsheetml/2006/main" id="95" name="Table95" displayName="Table95" ref="A205:F207" totalsRowShown="0" headerRowDxfId="211" tableBorderDxfId="210">
  <autoFilter ref="A205:F207">
    <filterColumn colId="0" hiddenButton="1"/>
    <filterColumn colId="1" hiddenButton="1"/>
    <filterColumn colId="2" hiddenButton="1"/>
    <filterColumn colId="3" hiddenButton="1"/>
    <filterColumn colId="4" hiddenButton="1"/>
    <filterColumn colId="5" hiddenButton="1"/>
  </autoFilter>
  <tableColumns count="6">
    <tableColumn id="1" name="Categorie"/>
    <tableColumn id="2" name="2016"/>
    <tableColumn id="3" name="2017"/>
    <tableColumn id="4" name="2018"/>
    <tableColumn id="5" name="2019"/>
    <tableColumn id="6" name="2020"/>
  </tableColumns>
  <tableStyleInfo name="TableStyleLight9" showFirstColumn="0" showLastColumn="0" showRowStripes="1" showColumnStripes="0"/>
</table>
</file>

<file path=xl/tables/table83.xml><?xml version="1.0" encoding="utf-8"?>
<table xmlns="http://schemas.openxmlformats.org/spreadsheetml/2006/main" id="96" name="Table96" displayName="Table96" ref="A466:F492" totalsRowShown="0">
  <autoFilter ref="A466:F492">
    <filterColumn colId="0" hiddenButton="1"/>
    <filterColumn colId="1" hiddenButton="1"/>
    <filterColumn colId="2" hiddenButton="1"/>
    <filterColumn colId="3" hiddenButton="1"/>
    <filterColumn colId="4" hiddenButton="1"/>
    <filterColumn colId="5" hiddenButton="1"/>
  </autoFilter>
  <tableColumns count="6">
    <tableColumn id="1" name="RAV"/>
    <tableColumn id="2" name="2016"/>
    <tableColumn id="3" name="2017"/>
    <tableColumn id="4" name="2018"/>
    <tableColumn id="5" name="2019"/>
    <tableColumn id="6" name="2020"/>
  </tableColumns>
  <tableStyleInfo name="TableStyleLight9" showFirstColumn="0" showLastColumn="0" showRowStripes="1" showColumnStripes="0"/>
</table>
</file>

<file path=xl/tables/table84.xml><?xml version="1.0" encoding="utf-8"?>
<table xmlns="http://schemas.openxmlformats.org/spreadsheetml/2006/main" id="97" name="Table97" displayName="Table97" ref="A497:F523" totalsRowShown="0" dataDxfId="209">
  <autoFilter ref="A497:F523">
    <filterColumn colId="0" hiddenButton="1"/>
    <filterColumn colId="1" hiddenButton="1"/>
    <filterColumn colId="2" hiddenButton="1"/>
    <filterColumn colId="3" hiddenButton="1"/>
    <filterColumn colId="4" hiddenButton="1"/>
    <filterColumn colId="5" hiddenButton="1"/>
  </autoFilter>
  <tableColumns count="6">
    <tableColumn id="1" name="RAV" dataDxfId="208"/>
    <tableColumn id="2" name="2016" dataDxfId="207"/>
    <tableColumn id="3" name="2017" dataDxfId="206"/>
    <tableColumn id="4" name="2018" dataDxfId="205"/>
    <tableColumn id="5" name="2019" dataDxfId="204"/>
    <tableColumn id="6" name="2020" dataDxfId="203"/>
  </tableColumns>
  <tableStyleInfo name="TableStyleLight9" showFirstColumn="0" showLastColumn="0" showRowStripes="1" showColumnStripes="0"/>
</table>
</file>

<file path=xl/tables/table85.xml><?xml version="1.0" encoding="utf-8"?>
<table xmlns="http://schemas.openxmlformats.org/spreadsheetml/2006/main" id="83" name="Table83" displayName="Table83" ref="A435:B461" totalsRowShown="0">
  <autoFilter ref="A435:B461">
    <filterColumn colId="0" hiddenButton="1"/>
    <filterColumn colId="1" hiddenButton="1"/>
  </autoFilter>
  <tableColumns count="2">
    <tableColumn id="1" name="Locatie meldkamer"/>
    <tableColumn id="2" name="RAV regio"/>
  </tableColumns>
  <tableStyleInfo name="TableStyleLight9" showFirstColumn="0" showLastColumn="0" showRowStripes="1" showColumnStripes="0"/>
</table>
</file>

<file path=xl/tables/table86.xml><?xml version="1.0" encoding="utf-8"?>
<table xmlns="http://schemas.openxmlformats.org/spreadsheetml/2006/main" id="13" name="Table13" displayName="Table13" ref="A534:E539" totalsRowShown="0" headerRowDxfId="202">
  <tableColumns count="5">
    <tableColumn id="1" name="Type post" dataDxfId="201"/>
    <tableColumn id="2" name="2019"/>
    <tableColumn id="3" name="2020"/>
    <tableColumn id="4" name="2021"/>
    <tableColumn id="5" name="2022"/>
  </tableColumns>
  <tableStyleInfo name="TableStyleLight9" showFirstColumn="0" showLastColumn="0" showRowStripes="1" showColumnStripes="0"/>
</table>
</file>

<file path=xl/tables/table87.xml><?xml version="1.0" encoding="utf-8"?>
<table xmlns="http://schemas.openxmlformats.org/spreadsheetml/2006/main" id="94" name="Table3995" displayName="Table3995" ref="A222:F224" totalsRowShown="0" headerRowDxfId="200">
  <tableColumns count="6">
    <tableColumn id="1" name="95% van de ritten is binnen … minuten bij de patient" dataDxfId="199"/>
    <tableColumn id="2" name="2016" dataDxfId="198"/>
    <tableColumn id="3" name="2017" dataDxfId="197"/>
    <tableColumn id="4" name="2018" dataDxfId="196"/>
    <tableColumn id="5" name="2019" dataDxfId="195"/>
    <tableColumn id="6" name="2020" dataDxfId="194"/>
  </tableColumns>
  <tableStyleInfo name="TableStyleLight9" showFirstColumn="0" showLastColumn="0" showRowStripes="1" showColumnStripes="0"/>
</table>
</file>

<file path=xl/tables/table88.xml><?xml version="1.0" encoding="utf-8"?>
<table xmlns="http://schemas.openxmlformats.org/spreadsheetml/2006/main" id="101" name="Table101" displayName="Table101" ref="A229:F255" totalsRowShown="0" headerRowDxfId="193">
  <tableColumns count="6">
    <tableColumn id="1" name="RAV"/>
    <tableColumn id="2" name="2016" dataDxfId="192"/>
    <tableColumn id="3" name="2017" dataDxfId="191"/>
    <tableColumn id="4" name="2018" dataDxfId="190"/>
    <tableColumn id="5" name="2019" dataDxfId="189"/>
    <tableColumn id="6" name="2020" dataDxfId="188"/>
  </tableColumns>
  <tableStyleInfo name="TableStyleLight9" showFirstColumn="0" showLastColumn="0" showRowStripes="1" showColumnStripes="0"/>
</table>
</file>

<file path=xl/tables/table89.xml><?xml version="1.0" encoding="utf-8"?>
<table xmlns="http://schemas.openxmlformats.org/spreadsheetml/2006/main" id="102" name="Table102" displayName="Table102" ref="A261:F287" totalsRowShown="0" headerRowDxfId="187">
  <tableColumns count="6">
    <tableColumn id="1" name="RAV"/>
    <tableColumn id="2" name="2016" dataDxfId="186"/>
    <tableColumn id="3" name="2017" dataDxfId="185"/>
    <tableColumn id="4" name="2018" dataDxfId="184"/>
    <tableColumn id="5" name="2019" dataDxfId="183"/>
    <tableColumn id="6" name="2020" dataDxfId="182"/>
  </tableColumns>
  <tableStyleInfo name="TableStyleLight9" showFirstColumn="0" showLastColumn="0" showRowStripes="1" showColumnStripes="0"/>
</table>
</file>

<file path=xl/tables/table9.xml><?xml version="1.0" encoding="utf-8"?>
<table xmlns="http://schemas.openxmlformats.org/spreadsheetml/2006/main" id="26" name="Table26" displayName="Table26" ref="A279:D288" totalsRowShown="0" headerRowDxfId="721" dataDxfId="720">
  <autoFilter ref="A279:D288">
    <filterColumn colId="0" hiddenButton="1"/>
    <filterColumn colId="1" hiddenButton="1"/>
    <filterColumn colId="2" hiddenButton="1"/>
    <filterColumn colId="3" hiddenButton="1"/>
  </autoFilter>
  <tableColumns count="4">
    <tableColumn id="1" name="Onderwerp" dataDxfId="719"/>
    <tableColumn id="2" name="2016" dataDxfId="718"/>
    <tableColumn id="3" name="2018" dataDxfId="717"/>
    <tableColumn id="4" name="2020" dataDxfId="716"/>
  </tableColumns>
  <tableStyleInfo name="TableStyleLight9" showFirstColumn="0" showLastColumn="0" showRowStripes="1" showColumnStripes="0"/>
</table>
</file>

<file path=xl/tables/table90.xml><?xml version="1.0" encoding="utf-8"?>
<table xmlns="http://schemas.openxmlformats.org/spreadsheetml/2006/main" id="114" name="Table114" displayName="Table114" ref="A16:O20" totalsRowShown="0" headerRowDxfId="181" dataDxfId="180">
  <autoFilter ref="A16:O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Soort rit" dataDxfId="179"/>
    <tableColumn id="2" name="2007" dataDxfId="178"/>
    <tableColumn id="3" name="2008" dataDxfId="177"/>
    <tableColumn id="4" name="2009" dataDxfId="176"/>
    <tableColumn id="5" name="2010" dataDxfId="175"/>
    <tableColumn id="6" name="2011" dataDxfId="174"/>
    <tableColumn id="7" name="2012*" dataDxfId="173"/>
    <tableColumn id="8" name="2013" dataDxfId="172"/>
    <tableColumn id="9" name="2014" dataDxfId="171"/>
    <tableColumn id="10" name="2015" dataDxfId="170"/>
    <tableColumn id="11" name="2016" dataDxfId="169"/>
    <tableColumn id="12" name="2017" dataDxfId="168"/>
    <tableColumn id="13" name="2018" dataDxfId="167"/>
    <tableColumn id="14" name="2019" dataDxfId="166"/>
    <tableColumn id="15" name="2020" dataDxfId="165"/>
  </tableColumns>
  <tableStyleInfo name="TableStyleLight9" showFirstColumn="0" showLastColumn="0" showRowStripes="1" showColumnStripes="0"/>
</table>
</file>

<file path=xl/tables/table91.xml><?xml version="1.0" encoding="utf-8"?>
<table xmlns="http://schemas.openxmlformats.org/spreadsheetml/2006/main" id="65" name="Table073__Page_80" displayName="Table073__Page_80" ref="A381:C386" tableType="queryTable" totalsRowShown="0">
  <tableColumns count="3">
    <tableColumn id="1" uniqueName="1" name="Functie" queryTableFieldId="1" dataDxfId="164"/>
    <tableColumn id="3" uniqueName="3" name="2019" queryTableFieldId="8" dataDxfId="163"/>
    <tableColumn id="4" uniqueName="4" name="2020" queryTableFieldId="5" dataDxfId="162"/>
  </tableColumns>
  <tableStyleInfo name="TableStyleLight9" showFirstColumn="0" showLastColumn="0" showRowStripes="1" showColumnStripes="0"/>
</table>
</file>

<file path=xl/tables/table92.xml><?xml version="1.0" encoding="utf-8"?>
<table xmlns="http://schemas.openxmlformats.org/spreadsheetml/2006/main" id="115" name="Table115" displayName="Table115" ref="A391:B417" totalsRowShown="0">
  <tableColumns count="2">
    <tableColumn id="1" name="RAV"/>
    <tableColumn id="2" name="2020"/>
  </tableColumns>
  <tableStyleInfo name="TableStyleLight9" showFirstColumn="0" showLastColumn="0" showRowStripes="1" showColumnStripes="0"/>
</table>
</file>

<file path=xl/tables/table93.xml><?xml version="1.0" encoding="utf-8"?>
<table xmlns="http://schemas.openxmlformats.org/spreadsheetml/2006/main" id="116" name="Table080__Page_89" displayName="Table080__Page_89" ref="A422:G427" tableType="queryTable" totalsRowShown="0" headerRowDxfId="161">
  <tableColumns count="7">
    <tableColumn id="1" uniqueName="1" name="Jaar" queryTableFieldId="1" dataDxfId="160"/>
    <tableColumn id="2" uniqueName="2" name="algemeen ziekteverzuim %" queryTableFieldId="2" dataDxfId="159"/>
    <tableColumn id="3" uniqueName="3" name="kortdurend ziekteverzuim*" queryTableFieldId="3" dataDxfId="158"/>
    <tableColumn id="4" uniqueName="4" name="middellangdurend ziekteverzuim^" queryTableFieldId="4" dataDxfId="157"/>
    <tableColumn id="5" uniqueName="5" name="langdurend ziekteverzuim 1**" queryTableFieldId="5" dataDxfId="156"/>
    <tableColumn id="6" uniqueName="6" name="langdurend ziekteverzuim 2^^" queryTableFieldId="6" dataDxfId="155"/>
    <tableColumn id="7" uniqueName="7" name="langdurend ziekteverzuim 3***" queryTableFieldId="7" dataDxfId="154"/>
  </tableColumns>
  <tableStyleInfo name="TableStyleLight9" showFirstColumn="0" showLastColumn="0" showRowStripes="1" showColumnStripes="0"/>
</table>
</file>

<file path=xl/tables/table94.xml><?xml version="1.0" encoding="utf-8"?>
<table xmlns="http://schemas.openxmlformats.org/spreadsheetml/2006/main" id="117" name="Table117" displayName="Table117" ref="A528:N529" totalsRowShown="0">
  <autoFilter ref="A528:N5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Standplaats" dataDxfId="153"/>
    <tableColumn id="2" name="2003" dataDxfId="152"/>
    <tableColumn id="3" name="2006" dataDxfId="151"/>
    <tableColumn id="4" name="2008" dataDxfId="150"/>
    <tableColumn id="5" name="2011" dataDxfId="149"/>
    <tableColumn id="6" name="2013" dataDxfId="148"/>
    <tableColumn id="7" name="2015" dataDxfId="147"/>
    <tableColumn id="8" name="2016" dataDxfId="146"/>
    <tableColumn id="9" name="2017" dataDxfId="145"/>
    <tableColumn id="10" name="2018" dataDxfId="144"/>
    <tableColumn id="11" name="2019" dataDxfId="143"/>
    <tableColumn id="12" name="2020" dataDxfId="142"/>
    <tableColumn id="13" name="2021" dataDxfId="141"/>
    <tableColumn id="14" name="2022" dataDxfId="140"/>
  </tableColumns>
  <tableStyleInfo name="TableStyleLight9" showFirstColumn="0" showLastColumn="0" showRowStripes="1" showColumnStripes="0"/>
</table>
</file>

<file path=xl/tables/table95.xml><?xml version="1.0" encoding="utf-8"?>
<table xmlns="http://schemas.openxmlformats.org/spreadsheetml/2006/main" id="122" name="Table15123" displayName="Table15123" ref="A544:D546" totalsRowShown="0">
  <tableColumns count="4">
    <tableColumn id="1" name="Soort"/>
    <tableColumn id="2" name="Aantal"/>
    <tableColumn id="3" name="Reserve"/>
    <tableColumn id="4" name="Standplaats(en)"/>
  </tableColumns>
  <tableStyleInfo name="TableStyleLight9" showFirstColumn="0" showLastColumn="0" showRowStripes="1" showColumnStripes="0"/>
</table>
</file>

<file path=xl/tables/table96.xml><?xml version="1.0" encoding="utf-8"?>
<table xmlns="http://schemas.openxmlformats.org/spreadsheetml/2006/main" id="34" name="Table34" displayName="Table34" ref="A54:C62" totalsRowShown="0">
  <autoFilter ref="A54:C62">
    <filterColumn colId="0" hiddenButton="1"/>
    <filterColumn colId="1" hiddenButton="1"/>
    <filterColumn colId="2" hiddenButton="1"/>
  </autoFilter>
  <tableColumns count="3">
    <tableColumn id="1" name="Zorggebruik*"/>
    <tableColumn id="2" name="Percentage"/>
    <tableColumn id="3" name="Aantal patiënten**" dataDxfId="139"/>
  </tableColumns>
  <tableStyleInfo name="TableStyleLight9" showFirstColumn="0" showLastColumn="0" showRowStripes="1" showColumnStripes="0"/>
</table>
</file>

<file path=xl/tables/table97.xml><?xml version="1.0" encoding="utf-8"?>
<table xmlns="http://schemas.openxmlformats.org/spreadsheetml/2006/main" id="35" name="Table35" displayName="Table35" ref="A81:B83" totalsRowShown="0" headerRowDxfId="138" dataDxfId="137">
  <autoFilter ref="A81:B83">
    <filterColumn colId="0" hiddenButton="1"/>
    <filterColumn colId="1" hiddenButton="1"/>
  </autoFilter>
  <tableColumns count="2">
    <tableColumn id="1" name="Gebruik van acute ggz" dataDxfId="136"/>
    <tableColumn id="2" name="Tevens gebruik van SEH-zorg in 2016 (percentage)" dataDxfId="135"/>
  </tableColumns>
  <tableStyleInfo name="TableStyleLight9" showFirstColumn="0" showLastColumn="0" showRowStripes="1" showColumnStripes="0"/>
</table>
</file>

<file path=xl/tables/table98.xml><?xml version="1.0" encoding="utf-8"?>
<table xmlns="http://schemas.openxmlformats.org/spreadsheetml/2006/main" id="25" name="Table25" displayName="Table25" ref="A17:C18" totalsRowShown="0">
  <autoFilter ref="A17:C18">
    <filterColumn colId="0" hiddenButton="1"/>
    <filterColumn colId="1" hiddenButton="1"/>
    <filterColumn colId="2" hiddenButton="1"/>
  </autoFilter>
  <tableColumns count="3">
    <tableColumn id="1" name="2016" dataDxfId="134"/>
    <tableColumn id="2" name="Percentage" dataDxfId="133"/>
    <tableColumn id="3" name="Aantal* " dataDxfId="132">
      <calculatedColumnFormula>0.01*1.6*2300000</calculatedColumnFormula>
    </tableColumn>
  </tableColumns>
  <tableStyleInfo name="TableStyleLight9" showFirstColumn="0" showLastColumn="0" showRowStripes="1" showColumnStripes="0"/>
</table>
</file>

<file path=xl/tables/table99.xml><?xml version="1.0" encoding="utf-8"?>
<table xmlns="http://schemas.openxmlformats.org/spreadsheetml/2006/main" id="28" name="Table28" displayName="Table28" ref="A70:B74" totalsRowShown="0" headerRowDxfId="131">
  <autoFilter ref="A70:B74">
    <filterColumn colId="0" hiddenButton="1"/>
    <filterColumn colId="1" hiddenButton="1"/>
  </autoFilter>
  <tableColumns count="2">
    <tableColumn id="1" name="Van de personen die in 2016 op de SEH werden behandeld, …" dataDxfId="130"/>
    <tableColumn id="2" name="Aantal" dataDxfId="12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123.xml"/><Relationship Id="rId3" Type="http://schemas.openxmlformats.org/officeDocument/2006/relationships/table" Target="../tables/table118.xml"/><Relationship Id="rId7" Type="http://schemas.openxmlformats.org/officeDocument/2006/relationships/table" Target="../tables/table122.xml"/><Relationship Id="rId2" Type="http://schemas.openxmlformats.org/officeDocument/2006/relationships/table" Target="../tables/table117.xml"/><Relationship Id="rId1" Type="http://schemas.openxmlformats.org/officeDocument/2006/relationships/printerSettings" Target="../printerSettings/printerSettings8.bin"/><Relationship Id="rId6" Type="http://schemas.openxmlformats.org/officeDocument/2006/relationships/table" Target="../tables/table121.xml"/><Relationship Id="rId5" Type="http://schemas.openxmlformats.org/officeDocument/2006/relationships/table" Target="../tables/table120.xml"/><Relationship Id="rId4" Type="http://schemas.openxmlformats.org/officeDocument/2006/relationships/table" Target="../tables/table1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5.xml"/><Relationship Id="rId2" Type="http://schemas.openxmlformats.org/officeDocument/2006/relationships/table" Target="../tables/table124.xml"/><Relationship Id="rId1" Type="http://schemas.openxmlformats.org/officeDocument/2006/relationships/printerSettings" Target="../printerSettings/printerSettings9.bin"/><Relationship Id="rId5" Type="http://schemas.openxmlformats.org/officeDocument/2006/relationships/table" Target="../tables/table127.xml"/><Relationship Id="rId4" Type="http://schemas.openxmlformats.org/officeDocument/2006/relationships/table" Target="../tables/table126.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lpz.nu/" TargetMode="External"/><Relationship Id="rId13" Type="http://schemas.openxmlformats.org/officeDocument/2006/relationships/hyperlink" Target="https://azwstatline.cbs.nl/" TargetMode="External"/><Relationship Id="rId18" Type="http://schemas.openxmlformats.org/officeDocument/2006/relationships/hyperlink" Target="https://www.nivel.nl/nl/publicatie/zorg-op-de-huisartsenpost-nivel-zorgregistraties-eerste-lijn-jaarcijfers-2019-en" TargetMode="External"/><Relationship Id="rId3" Type="http://schemas.openxmlformats.org/officeDocument/2006/relationships/hyperlink" Target="https://ineen.nl/benchmarks/huisartsenposten/" TargetMode="External"/><Relationship Id="rId21" Type="http://schemas.openxmlformats.org/officeDocument/2006/relationships/printerSettings" Target="../printerSettings/printerSettings10.bin"/><Relationship Id="rId7" Type="http://schemas.openxmlformats.org/officeDocument/2006/relationships/hyperlink" Target="https://www.ambulancezorg.nl/themas/sectorkompas-ambulancezorg/toelichting-sectorkompas" TargetMode="External"/><Relationship Id="rId12" Type="http://schemas.openxmlformats.org/officeDocument/2006/relationships/hyperlink" Target="https://www.stichting-need.nl/" TargetMode="External"/><Relationship Id="rId17" Type="http://schemas.openxmlformats.org/officeDocument/2006/relationships/hyperlink" Target="https://www.zorginzicht.nl/tags/transparantiekalender-msz" TargetMode="External"/><Relationship Id="rId2" Type="http://schemas.openxmlformats.org/officeDocument/2006/relationships/hyperlink" Target="https://www.veiligheid.nl/organisatie/monitoring-onderzoek/letsel-informatie-systeem" TargetMode="External"/><Relationship Id="rId16" Type="http://schemas.openxmlformats.org/officeDocument/2006/relationships/hyperlink" Target="https://www.medischcontact.nl/nieuws/laatste-nieuws/artikel/meeste-consulten-op-hap-medisch-noodzakelijk.html" TargetMode="External"/><Relationship Id="rId20" Type="http://schemas.openxmlformats.org/officeDocument/2006/relationships/hyperlink" Target="https://www.rivm.nl/documenten/bereikbaarheidsanalyse-sehs-en-acute-verloskunde-2021" TargetMode="External"/><Relationship Id="rId1" Type="http://schemas.openxmlformats.org/officeDocument/2006/relationships/hyperlink" Target="https://www.nivel.nl/nl/nivel-zorgregistraties-eerste-lijn/cijfers-zorgverlening-huisartsenposten" TargetMode="External"/><Relationship Id="rId6" Type="http://schemas.openxmlformats.org/officeDocument/2006/relationships/hyperlink" Target="https://www.nivel.nl/nl/jaarcijfers-beroepsgroepen-de-zorg" TargetMode="External"/><Relationship Id="rId11" Type="http://schemas.openxmlformats.org/officeDocument/2006/relationships/hyperlink" Target="https://opendata.cbs.nl/statline/" TargetMode="External"/><Relationship Id="rId5" Type="http://schemas.openxmlformats.org/officeDocument/2006/relationships/hyperlink" Target="https://vzinfo.nl/acute-zorg" TargetMode="External"/><Relationship Id="rId15" Type="http://schemas.openxmlformats.org/officeDocument/2006/relationships/hyperlink" Target="https://www.vektis.nl/intelligence/publicaties/ligduur-eerstelijnsverblijf-loopt-terug-uitstroom-naar-huis-neemt-toe" TargetMode="External"/><Relationship Id="rId10" Type="http://schemas.openxmlformats.org/officeDocument/2006/relationships/hyperlink" Target="https://www.lnaz.nl/trauma/landelijke-traumaregistratie" TargetMode="External"/><Relationship Id="rId19" Type="http://schemas.openxmlformats.org/officeDocument/2006/relationships/hyperlink" Target="https://puc.overheid.nl/nza/doc/PUC_709013_22/1/" TargetMode="External"/><Relationship Id="rId4" Type="http://schemas.openxmlformats.org/officeDocument/2006/relationships/hyperlink" Target="https://open.overheid.nl/repository/ronl-86881896-2d28-486d-b0c3-db1a302b3087/1/pdf/monitor-acute-zorg-2020.pdf" TargetMode="External"/><Relationship Id="rId9" Type="http://schemas.openxmlformats.org/officeDocument/2006/relationships/hyperlink" Target="https://www.rijksoverheid.nl/documenten/rapporten/2020/04/30/de-situatie-op-de-arbeidsmarkt-in-de-wijkverpleging" TargetMode="External"/><Relationship Id="rId14" Type="http://schemas.openxmlformats.org/officeDocument/2006/relationships/hyperlink" Target="https://www.vektis.nl/actueel/minder-mensen-behandeld-voor-crisis"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3.xml"/><Relationship Id="rId13" Type="http://schemas.openxmlformats.org/officeDocument/2006/relationships/table" Target="../tables/table38.xml"/><Relationship Id="rId18" Type="http://schemas.openxmlformats.org/officeDocument/2006/relationships/table" Target="../tables/table43.xml"/><Relationship Id="rId3" Type="http://schemas.openxmlformats.org/officeDocument/2006/relationships/table" Target="../tables/table28.xml"/><Relationship Id="rId7" Type="http://schemas.openxmlformats.org/officeDocument/2006/relationships/table" Target="../tables/table32.xml"/><Relationship Id="rId12" Type="http://schemas.openxmlformats.org/officeDocument/2006/relationships/table" Target="../tables/table37.xml"/><Relationship Id="rId17" Type="http://schemas.openxmlformats.org/officeDocument/2006/relationships/table" Target="../tables/table42.xml"/><Relationship Id="rId2" Type="http://schemas.openxmlformats.org/officeDocument/2006/relationships/table" Target="../tables/table27.xml"/><Relationship Id="rId16" Type="http://schemas.openxmlformats.org/officeDocument/2006/relationships/table" Target="../tables/table41.xml"/><Relationship Id="rId1" Type="http://schemas.openxmlformats.org/officeDocument/2006/relationships/printerSettings" Target="../printerSettings/printerSettings3.bin"/><Relationship Id="rId6" Type="http://schemas.openxmlformats.org/officeDocument/2006/relationships/table" Target="../tables/table31.xml"/><Relationship Id="rId11" Type="http://schemas.openxmlformats.org/officeDocument/2006/relationships/table" Target="../tables/table36.xml"/><Relationship Id="rId5" Type="http://schemas.openxmlformats.org/officeDocument/2006/relationships/table" Target="../tables/table30.xml"/><Relationship Id="rId15" Type="http://schemas.openxmlformats.org/officeDocument/2006/relationships/table" Target="../tables/table40.xml"/><Relationship Id="rId10" Type="http://schemas.openxmlformats.org/officeDocument/2006/relationships/table" Target="../tables/table35.xml"/><Relationship Id="rId19" Type="http://schemas.openxmlformats.org/officeDocument/2006/relationships/table" Target="../tables/table44.xml"/><Relationship Id="rId4" Type="http://schemas.openxmlformats.org/officeDocument/2006/relationships/table" Target="../tables/table29.xml"/><Relationship Id="rId9" Type="http://schemas.openxmlformats.org/officeDocument/2006/relationships/table" Target="../tables/table34.xml"/><Relationship Id="rId1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51.xml"/><Relationship Id="rId13" Type="http://schemas.openxmlformats.org/officeDocument/2006/relationships/table" Target="../tables/table56.xml"/><Relationship Id="rId18" Type="http://schemas.openxmlformats.org/officeDocument/2006/relationships/table" Target="../tables/table61.xml"/><Relationship Id="rId3" Type="http://schemas.openxmlformats.org/officeDocument/2006/relationships/table" Target="../tables/table46.xml"/><Relationship Id="rId21" Type="http://schemas.openxmlformats.org/officeDocument/2006/relationships/table" Target="../tables/table64.xml"/><Relationship Id="rId7" Type="http://schemas.openxmlformats.org/officeDocument/2006/relationships/table" Target="../tables/table50.xml"/><Relationship Id="rId12" Type="http://schemas.openxmlformats.org/officeDocument/2006/relationships/table" Target="../tables/table55.xml"/><Relationship Id="rId17" Type="http://schemas.openxmlformats.org/officeDocument/2006/relationships/table" Target="../tables/table60.xml"/><Relationship Id="rId2" Type="http://schemas.openxmlformats.org/officeDocument/2006/relationships/table" Target="../tables/table45.xml"/><Relationship Id="rId16" Type="http://schemas.openxmlformats.org/officeDocument/2006/relationships/table" Target="../tables/table59.xml"/><Relationship Id="rId20" Type="http://schemas.openxmlformats.org/officeDocument/2006/relationships/table" Target="../tables/table63.xml"/><Relationship Id="rId1" Type="http://schemas.openxmlformats.org/officeDocument/2006/relationships/printerSettings" Target="../printerSettings/printerSettings4.bin"/><Relationship Id="rId6" Type="http://schemas.openxmlformats.org/officeDocument/2006/relationships/table" Target="../tables/table49.xml"/><Relationship Id="rId11" Type="http://schemas.openxmlformats.org/officeDocument/2006/relationships/table" Target="../tables/table54.xml"/><Relationship Id="rId5" Type="http://schemas.openxmlformats.org/officeDocument/2006/relationships/table" Target="../tables/table48.xml"/><Relationship Id="rId15" Type="http://schemas.openxmlformats.org/officeDocument/2006/relationships/table" Target="../tables/table58.xml"/><Relationship Id="rId23" Type="http://schemas.openxmlformats.org/officeDocument/2006/relationships/table" Target="../tables/table66.xml"/><Relationship Id="rId10" Type="http://schemas.openxmlformats.org/officeDocument/2006/relationships/table" Target="../tables/table53.xml"/><Relationship Id="rId19" Type="http://schemas.openxmlformats.org/officeDocument/2006/relationships/table" Target="../tables/table62.xml"/><Relationship Id="rId4" Type="http://schemas.openxmlformats.org/officeDocument/2006/relationships/table" Target="../tables/table47.xml"/><Relationship Id="rId9" Type="http://schemas.openxmlformats.org/officeDocument/2006/relationships/table" Target="../tables/table52.xml"/><Relationship Id="rId14" Type="http://schemas.openxmlformats.org/officeDocument/2006/relationships/table" Target="../tables/table57.xml"/><Relationship Id="rId22" Type="http://schemas.openxmlformats.org/officeDocument/2006/relationships/table" Target="../tables/table6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72.xml"/><Relationship Id="rId13" Type="http://schemas.openxmlformats.org/officeDocument/2006/relationships/table" Target="../tables/table77.xml"/><Relationship Id="rId18" Type="http://schemas.openxmlformats.org/officeDocument/2006/relationships/table" Target="../tables/table82.xml"/><Relationship Id="rId26" Type="http://schemas.openxmlformats.org/officeDocument/2006/relationships/table" Target="../tables/table90.xml"/><Relationship Id="rId3" Type="http://schemas.openxmlformats.org/officeDocument/2006/relationships/table" Target="../tables/table67.xml"/><Relationship Id="rId21" Type="http://schemas.openxmlformats.org/officeDocument/2006/relationships/table" Target="../tables/table85.xml"/><Relationship Id="rId7" Type="http://schemas.openxmlformats.org/officeDocument/2006/relationships/table" Target="../tables/table71.xml"/><Relationship Id="rId12" Type="http://schemas.openxmlformats.org/officeDocument/2006/relationships/table" Target="../tables/table76.xml"/><Relationship Id="rId17" Type="http://schemas.openxmlformats.org/officeDocument/2006/relationships/table" Target="../tables/table81.xml"/><Relationship Id="rId25" Type="http://schemas.openxmlformats.org/officeDocument/2006/relationships/table" Target="../tables/table89.xml"/><Relationship Id="rId2" Type="http://schemas.openxmlformats.org/officeDocument/2006/relationships/vmlDrawing" Target="../drawings/vmlDrawing1.vml"/><Relationship Id="rId16" Type="http://schemas.openxmlformats.org/officeDocument/2006/relationships/table" Target="../tables/table80.xml"/><Relationship Id="rId20" Type="http://schemas.openxmlformats.org/officeDocument/2006/relationships/table" Target="../tables/table84.xml"/><Relationship Id="rId29" Type="http://schemas.openxmlformats.org/officeDocument/2006/relationships/table" Target="../tables/table93.xml"/><Relationship Id="rId1" Type="http://schemas.openxmlformats.org/officeDocument/2006/relationships/printerSettings" Target="../printerSettings/printerSettings5.bin"/><Relationship Id="rId6" Type="http://schemas.openxmlformats.org/officeDocument/2006/relationships/table" Target="../tables/table70.xml"/><Relationship Id="rId11" Type="http://schemas.openxmlformats.org/officeDocument/2006/relationships/table" Target="../tables/table75.xml"/><Relationship Id="rId24" Type="http://schemas.openxmlformats.org/officeDocument/2006/relationships/table" Target="../tables/table88.xml"/><Relationship Id="rId32" Type="http://schemas.openxmlformats.org/officeDocument/2006/relationships/comments" Target="../comments1.xml"/><Relationship Id="rId5" Type="http://schemas.openxmlformats.org/officeDocument/2006/relationships/table" Target="../tables/table69.xml"/><Relationship Id="rId15" Type="http://schemas.openxmlformats.org/officeDocument/2006/relationships/table" Target="../tables/table79.xml"/><Relationship Id="rId23" Type="http://schemas.openxmlformats.org/officeDocument/2006/relationships/table" Target="../tables/table87.xml"/><Relationship Id="rId28" Type="http://schemas.openxmlformats.org/officeDocument/2006/relationships/table" Target="../tables/table92.xml"/><Relationship Id="rId10" Type="http://schemas.openxmlformats.org/officeDocument/2006/relationships/table" Target="../tables/table74.xml"/><Relationship Id="rId19" Type="http://schemas.openxmlformats.org/officeDocument/2006/relationships/table" Target="../tables/table83.xml"/><Relationship Id="rId31" Type="http://schemas.openxmlformats.org/officeDocument/2006/relationships/table" Target="../tables/table95.xml"/><Relationship Id="rId4" Type="http://schemas.openxmlformats.org/officeDocument/2006/relationships/table" Target="../tables/table68.xml"/><Relationship Id="rId9" Type="http://schemas.openxmlformats.org/officeDocument/2006/relationships/table" Target="../tables/table73.xml"/><Relationship Id="rId14" Type="http://schemas.openxmlformats.org/officeDocument/2006/relationships/table" Target="../tables/table78.xml"/><Relationship Id="rId22" Type="http://schemas.openxmlformats.org/officeDocument/2006/relationships/table" Target="../tables/table86.xml"/><Relationship Id="rId27" Type="http://schemas.openxmlformats.org/officeDocument/2006/relationships/table" Target="../tables/table91.xml"/><Relationship Id="rId30" Type="http://schemas.openxmlformats.org/officeDocument/2006/relationships/table" Target="../tables/table9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02.xml"/><Relationship Id="rId3" Type="http://schemas.openxmlformats.org/officeDocument/2006/relationships/table" Target="../tables/table97.xml"/><Relationship Id="rId7" Type="http://schemas.openxmlformats.org/officeDocument/2006/relationships/table" Target="../tables/table101.xml"/><Relationship Id="rId2" Type="http://schemas.openxmlformats.org/officeDocument/2006/relationships/table" Target="../tables/table96.xml"/><Relationship Id="rId1" Type="http://schemas.openxmlformats.org/officeDocument/2006/relationships/printerSettings" Target="../printerSettings/printerSettings6.bin"/><Relationship Id="rId6" Type="http://schemas.openxmlformats.org/officeDocument/2006/relationships/table" Target="../tables/table100.xml"/><Relationship Id="rId5" Type="http://schemas.openxmlformats.org/officeDocument/2006/relationships/table" Target="../tables/table99.xml"/><Relationship Id="rId10" Type="http://schemas.openxmlformats.org/officeDocument/2006/relationships/table" Target="../tables/table104.xml"/><Relationship Id="rId4" Type="http://schemas.openxmlformats.org/officeDocument/2006/relationships/table" Target="../tables/table98.xml"/><Relationship Id="rId9" Type="http://schemas.openxmlformats.org/officeDocument/2006/relationships/table" Target="../tables/table10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1.xml"/><Relationship Id="rId3" Type="http://schemas.openxmlformats.org/officeDocument/2006/relationships/table" Target="../tables/table106.xml"/><Relationship Id="rId7" Type="http://schemas.openxmlformats.org/officeDocument/2006/relationships/table" Target="../tables/table110.xml"/><Relationship Id="rId2" Type="http://schemas.openxmlformats.org/officeDocument/2006/relationships/table" Target="../tables/table105.xml"/><Relationship Id="rId1" Type="http://schemas.openxmlformats.org/officeDocument/2006/relationships/printerSettings" Target="../printerSettings/printerSettings7.bin"/><Relationship Id="rId6" Type="http://schemas.openxmlformats.org/officeDocument/2006/relationships/table" Target="../tables/table109.xml"/><Relationship Id="rId5" Type="http://schemas.openxmlformats.org/officeDocument/2006/relationships/table" Target="../tables/table108.xml"/><Relationship Id="rId4" Type="http://schemas.openxmlformats.org/officeDocument/2006/relationships/table" Target="../tables/table107.xml"/><Relationship Id="rId9" Type="http://schemas.openxmlformats.org/officeDocument/2006/relationships/table" Target="../tables/table1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5.xml"/><Relationship Id="rId2" Type="http://schemas.openxmlformats.org/officeDocument/2006/relationships/table" Target="../tables/table114.xml"/><Relationship Id="rId1" Type="http://schemas.openxmlformats.org/officeDocument/2006/relationships/table" Target="../tables/table113.xml"/><Relationship Id="rId4" Type="http://schemas.openxmlformats.org/officeDocument/2006/relationships/table" Target="../tables/table1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197"/>
  <sheetViews>
    <sheetView tabSelected="1" zoomScale="80" zoomScaleNormal="80" workbookViewId="0">
      <pane xSplit="3" ySplit="12" topLeftCell="D13" activePane="bottomRight" state="frozen"/>
      <selection pane="topRight" activeCell="D1" sqref="D1"/>
      <selection pane="bottomLeft" activeCell="A14" sqref="A14"/>
      <selection pane="bottomRight"/>
    </sheetView>
  </sheetViews>
  <sheetFormatPr defaultRowHeight="15" x14ac:dyDescent="0.25"/>
  <cols>
    <col min="1" max="1" width="28" customWidth="1"/>
    <col min="2" max="2" width="30" customWidth="1"/>
    <col min="3" max="3" width="18.140625" customWidth="1"/>
    <col min="4" max="4" width="27.140625" customWidth="1"/>
    <col min="5" max="5" width="24.85546875" customWidth="1"/>
    <col min="6" max="6" width="25.85546875" customWidth="1"/>
    <col min="7" max="7" width="25.5703125" customWidth="1"/>
    <col min="8" max="9" width="24.85546875" customWidth="1"/>
    <col min="10" max="10" width="24.42578125" customWidth="1"/>
    <col min="11" max="12" width="24.7109375" customWidth="1"/>
    <col min="13" max="13" width="24.85546875" customWidth="1"/>
    <col min="14" max="129" width="9.140625" style="79"/>
  </cols>
  <sheetData>
    <row r="1" spans="1:129" s="79" customFormat="1" ht="33.75" x14ac:dyDescent="0.5">
      <c r="A1" s="82" t="s">
        <v>0</v>
      </c>
    </row>
    <row r="2" spans="1:129" s="85" customFormat="1" ht="15.75" x14ac:dyDescent="0.25">
      <c r="A2" s="85" t="s">
        <v>1</v>
      </c>
    </row>
    <row r="3" spans="1:129" s="85" customFormat="1" ht="15.75" x14ac:dyDescent="0.25">
      <c r="A3" s="85" t="s">
        <v>2</v>
      </c>
      <c r="C3" s="85" t="s">
        <v>3</v>
      </c>
    </row>
    <row r="4" spans="1:129" s="85" customFormat="1" ht="15.75" x14ac:dyDescent="0.25">
      <c r="A4" s="85" t="s">
        <v>4</v>
      </c>
      <c r="C4" s="271">
        <v>44721</v>
      </c>
    </row>
    <row r="5" spans="1:129" s="85" customFormat="1" ht="15.75" x14ac:dyDescent="0.25">
      <c r="A5" s="85" t="s">
        <v>5</v>
      </c>
      <c r="C5" s="86" t="s">
        <v>6</v>
      </c>
    </row>
    <row r="6" spans="1:129" s="85" customFormat="1" ht="15.75" x14ac:dyDescent="0.25"/>
    <row r="7" spans="1:129" s="85" customFormat="1" ht="15.75" x14ac:dyDescent="0.25">
      <c r="A7" s="87" t="s">
        <v>7</v>
      </c>
    </row>
    <row r="8" spans="1:129" s="85" customFormat="1" ht="50.25" customHeight="1" x14ac:dyDescent="0.25">
      <c r="A8" s="283" t="s">
        <v>8</v>
      </c>
      <c r="B8" s="283"/>
      <c r="C8" s="283"/>
      <c r="D8" s="283"/>
      <c r="E8" s="283"/>
      <c r="F8" s="283"/>
      <c r="G8" s="283"/>
      <c r="H8" s="283"/>
      <c r="I8" s="283"/>
      <c r="J8" s="283"/>
      <c r="K8" s="283"/>
      <c r="L8" s="283"/>
      <c r="M8" s="283"/>
    </row>
    <row r="9" spans="1:129" s="85" customFormat="1" ht="15.75" x14ac:dyDescent="0.25">
      <c r="A9" s="176"/>
      <c r="B9" s="176"/>
      <c r="C9" s="176"/>
      <c r="D9" s="176"/>
      <c r="E9" s="176"/>
      <c r="F9" s="176"/>
      <c r="G9" s="176"/>
    </row>
    <row r="10" spans="1:129" s="85" customFormat="1" ht="37.5" customHeight="1" x14ac:dyDescent="0.25">
      <c r="A10" s="284" t="s">
        <v>9</v>
      </c>
      <c r="B10" s="284"/>
      <c r="C10" s="284"/>
      <c r="D10" s="284"/>
      <c r="E10" s="284"/>
      <c r="F10" s="284"/>
      <c r="G10" s="284"/>
      <c r="H10" s="284"/>
      <c r="I10" s="284"/>
      <c r="J10" s="284"/>
      <c r="K10" s="284"/>
      <c r="L10" s="284"/>
      <c r="M10" s="284"/>
    </row>
    <row r="11" spans="1:129" s="79" customFormat="1" ht="15.75" thickBot="1" x14ac:dyDescent="0.3">
      <c r="I11" s="94"/>
    </row>
    <row r="12" spans="1:129" s="53" customFormat="1" ht="42.75" thickBot="1" x14ac:dyDescent="0.4">
      <c r="A12" s="90"/>
      <c r="B12" s="91"/>
      <c r="C12" s="92"/>
      <c r="D12" s="93" t="s">
        <v>10</v>
      </c>
      <c r="E12" s="93" t="s">
        <v>11</v>
      </c>
      <c r="F12" s="93" t="s">
        <v>12</v>
      </c>
      <c r="G12" s="93" t="s">
        <v>13</v>
      </c>
      <c r="H12" s="93" t="s">
        <v>14</v>
      </c>
      <c r="I12" s="93" t="s">
        <v>15</v>
      </c>
      <c r="J12" s="93" t="s">
        <v>16</v>
      </c>
      <c r="K12" s="93" t="s">
        <v>17</v>
      </c>
      <c r="L12" s="93" t="s">
        <v>18</v>
      </c>
      <c r="M12" s="93" t="s">
        <v>19</v>
      </c>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row>
    <row r="13" spans="1:129" ht="52.5" customHeight="1" thickBot="1" x14ac:dyDescent="0.3">
      <c r="A13" s="279" t="s">
        <v>20</v>
      </c>
      <c r="B13" s="275" t="s">
        <v>21</v>
      </c>
      <c r="C13" s="290" t="s">
        <v>22</v>
      </c>
      <c r="D13" s="265" t="s">
        <v>23</v>
      </c>
      <c r="E13" s="254" t="s">
        <v>24</v>
      </c>
      <c r="F13" s="254" t="s">
        <v>25</v>
      </c>
      <c r="G13" s="254" t="s">
        <v>26</v>
      </c>
      <c r="H13" s="254" t="s">
        <v>27</v>
      </c>
      <c r="I13" s="254" t="s">
        <v>28</v>
      </c>
      <c r="J13" s="255"/>
      <c r="K13" s="266" t="s">
        <v>29</v>
      </c>
      <c r="L13" s="255"/>
      <c r="M13" s="255"/>
      <c r="N13" s="83"/>
    </row>
    <row r="14" spans="1:129" ht="45.75" thickBot="1" x14ac:dyDescent="0.3">
      <c r="A14" s="279"/>
      <c r="B14" s="275"/>
      <c r="C14" s="290"/>
      <c r="D14" s="266" t="s">
        <v>30</v>
      </c>
      <c r="E14" s="254" t="s">
        <v>31</v>
      </c>
      <c r="F14" s="254" t="s">
        <v>32</v>
      </c>
      <c r="G14" s="254" t="s">
        <v>33</v>
      </c>
      <c r="H14" s="254" t="s">
        <v>34</v>
      </c>
      <c r="I14" s="255"/>
      <c r="J14" s="255"/>
      <c r="K14" s="255"/>
      <c r="L14" s="255"/>
      <c r="M14" s="255"/>
      <c r="N14" s="83"/>
    </row>
    <row r="15" spans="1:129" ht="60" customHeight="1" thickBot="1" x14ac:dyDescent="0.3">
      <c r="A15" s="279"/>
      <c r="B15" s="275"/>
      <c r="C15" s="290"/>
      <c r="D15" s="255"/>
      <c r="E15" s="254" t="s">
        <v>35</v>
      </c>
      <c r="F15" s="254" t="s">
        <v>36</v>
      </c>
      <c r="G15" s="254" t="s">
        <v>37</v>
      </c>
      <c r="H15" s="266" t="s">
        <v>38</v>
      </c>
      <c r="I15" s="255"/>
      <c r="J15" s="255"/>
      <c r="K15" s="255"/>
      <c r="L15" s="255"/>
      <c r="M15" s="255"/>
      <c r="N15" s="83"/>
    </row>
    <row r="16" spans="1:129" ht="30.75" thickBot="1" x14ac:dyDescent="0.3">
      <c r="A16" s="279"/>
      <c r="B16" s="275"/>
      <c r="C16" s="290"/>
      <c r="D16" s="255"/>
      <c r="E16" s="255"/>
      <c r="F16" s="254" t="s">
        <v>39</v>
      </c>
      <c r="G16" s="254" t="s">
        <v>40</v>
      </c>
      <c r="H16" s="255"/>
      <c r="I16" s="255"/>
      <c r="J16" s="255"/>
      <c r="K16" s="255"/>
      <c r="L16" s="255"/>
      <c r="M16" s="255"/>
      <c r="N16" s="83"/>
    </row>
    <row r="17" spans="1:14" ht="63.75" customHeight="1" thickBot="1" x14ac:dyDescent="0.3">
      <c r="A17" s="279"/>
      <c r="B17" s="275"/>
      <c r="C17" s="290"/>
      <c r="D17" s="255"/>
      <c r="E17" s="255"/>
      <c r="F17" s="266" t="s">
        <v>41</v>
      </c>
      <c r="G17" s="254" t="s">
        <v>42</v>
      </c>
      <c r="H17" s="255"/>
      <c r="I17" s="255"/>
      <c r="J17" s="255"/>
      <c r="K17" s="255"/>
      <c r="L17" s="255"/>
      <c r="M17" s="255"/>
      <c r="N17" s="83"/>
    </row>
    <row r="18" spans="1:14" ht="30.75" thickBot="1" x14ac:dyDescent="0.3">
      <c r="A18" s="279"/>
      <c r="B18" s="275"/>
      <c r="C18" s="249"/>
      <c r="D18" s="255"/>
      <c r="E18" s="255"/>
      <c r="F18" s="255"/>
      <c r="G18" s="254" t="s">
        <v>43</v>
      </c>
      <c r="H18" s="255"/>
      <c r="I18" s="255"/>
      <c r="J18" s="255"/>
      <c r="K18" s="255"/>
      <c r="L18" s="255"/>
      <c r="M18" s="255"/>
      <c r="N18" s="83"/>
    </row>
    <row r="19" spans="1:14" ht="30.75" thickBot="1" x14ac:dyDescent="0.3">
      <c r="A19" s="279"/>
      <c r="B19" s="275"/>
      <c r="C19" s="249"/>
      <c r="D19" s="255"/>
      <c r="E19" s="255"/>
      <c r="F19" s="255"/>
      <c r="G19" s="254" t="s">
        <v>44</v>
      </c>
      <c r="H19" s="255"/>
      <c r="I19" s="255"/>
      <c r="J19" s="255"/>
      <c r="K19" s="255"/>
      <c r="L19" s="255"/>
      <c r="M19" s="255"/>
      <c r="N19" s="83"/>
    </row>
    <row r="20" spans="1:14" ht="16.5" thickBot="1" x14ac:dyDescent="0.3">
      <c r="A20" s="279"/>
      <c r="B20" s="275"/>
      <c r="C20" s="247"/>
      <c r="D20" s="255"/>
      <c r="E20" s="255"/>
      <c r="F20" s="255"/>
      <c r="G20" s="254" t="s">
        <v>45</v>
      </c>
      <c r="H20" s="255"/>
      <c r="I20" s="255"/>
      <c r="J20" s="255"/>
      <c r="K20" s="255"/>
      <c r="L20" s="255"/>
      <c r="M20" s="255"/>
      <c r="N20" s="83"/>
    </row>
    <row r="21" spans="1:14" ht="66" customHeight="1" thickBot="1" x14ac:dyDescent="0.3">
      <c r="A21" s="279"/>
      <c r="B21" s="275"/>
      <c r="C21" s="289" t="s">
        <v>46</v>
      </c>
      <c r="D21" s="254" t="s">
        <v>47</v>
      </c>
      <c r="E21" s="254" t="s">
        <v>48</v>
      </c>
      <c r="F21" s="254" t="s">
        <v>49</v>
      </c>
      <c r="G21" s="254" t="s">
        <v>50</v>
      </c>
      <c r="H21" s="254" t="s">
        <v>51</v>
      </c>
      <c r="I21" s="255"/>
      <c r="J21" s="255"/>
      <c r="K21" s="266" t="s">
        <v>52</v>
      </c>
      <c r="L21" s="266" t="s">
        <v>53</v>
      </c>
      <c r="M21" s="254" t="s">
        <v>54</v>
      </c>
      <c r="N21" s="83"/>
    </row>
    <row r="22" spans="1:14" ht="60.75" thickBot="1" x14ac:dyDescent="0.3">
      <c r="A22" s="279"/>
      <c r="B22" s="275"/>
      <c r="C22" s="289"/>
      <c r="D22" s="254" t="s">
        <v>55</v>
      </c>
      <c r="E22" s="255"/>
      <c r="F22" s="254" t="s">
        <v>56</v>
      </c>
      <c r="G22" s="266" t="s">
        <v>57</v>
      </c>
      <c r="H22" s="254" t="s">
        <v>58</v>
      </c>
      <c r="I22" s="255"/>
      <c r="J22" s="255"/>
      <c r="K22" s="255"/>
      <c r="L22" s="255"/>
      <c r="M22" s="254" t="s">
        <v>59</v>
      </c>
      <c r="N22" s="83"/>
    </row>
    <row r="23" spans="1:14" ht="45.75" thickBot="1" x14ac:dyDescent="0.3">
      <c r="A23" s="279"/>
      <c r="B23" s="275"/>
      <c r="C23" s="289"/>
      <c r="D23" s="254" t="s">
        <v>60</v>
      </c>
      <c r="E23" s="255"/>
      <c r="F23" s="254" t="s">
        <v>61</v>
      </c>
      <c r="G23" s="255"/>
      <c r="H23" s="254"/>
      <c r="I23" s="255"/>
      <c r="J23" s="255"/>
      <c r="K23" s="255"/>
      <c r="L23" s="255"/>
      <c r="M23" s="254"/>
      <c r="N23" s="83"/>
    </row>
    <row r="24" spans="1:14" ht="60.75" thickBot="1" x14ac:dyDescent="0.3">
      <c r="A24" s="279"/>
      <c r="B24" s="275"/>
      <c r="C24" s="289"/>
      <c r="D24" s="254" t="s">
        <v>62</v>
      </c>
      <c r="E24" s="255"/>
      <c r="F24" s="266" t="s">
        <v>63</v>
      </c>
      <c r="G24" s="255"/>
      <c r="H24" s="255"/>
      <c r="I24" s="255"/>
      <c r="J24" s="255"/>
      <c r="K24" s="255"/>
      <c r="L24" s="255"/>
      <c r="M24" s="254" t="s">
        <v>64</v>
      </c>
      <c r="N24" s="83"/>
    </row>
    <row r="25" spans="1:14" ht="45.75" thickBot="1" x14ac:dyDescent="0.3">
      <c r="A25" s="279"/>
      <c r="B25" s="275"/>
      <c r="C25" s="280" t="s">
        <v>65</v>
      </c>
      <c r="D25" s="254" t="s">
        <v>66</v>
      </c>
      <c r="E25" s="254" t="s">
        <v>67</v>
      </c>
      <c r="F25" s="255"/>
      <c r="G25" s="266" t="s">
        <v>68</v>
      </c>
      <c r="H25" s="266" t="s">
        <v>69</v>
      </c>
      <c r="I25" s="255"/>
      <c r="J25" s="255"/>
      <c r="K25" s="266" t="s">
        <v>70</v>
      </c>
      <c r="L25" s="266" t="s">
        <v>71</v>
      </c>
      <c r="M25" s="255"/>
      <c r="N25" s="83"/>
    </row>
    <row r="26" spans="1:14" ht="37.5" customHeight="1" thickBot="1" x14ac:dyDescent="0.3">
      <c r="A26" s="279"/>
      <c r="B26" s="275"/>
      <c r="C26" s="282"/>
      <c r="D26" s="255"/>
      <c r="E26" s="254" t="s">
        <v>72</v>
      </c>
      <c r="F26" s="255"/>
      <c r="G26" s="255"/>
      <c r="H26" s="255"/>
      <c r="I26" s="255"/>
      <c r="J26" s="255"/>
      <c r="K26" s="255"/>
      <c r="L26" s="255"/>
      <c r="M26" s="255"/>
      <c r="N26" s="83"/>
    </row>
    <row r="27" spans="1:14" ht="45.75" thickBot="1" x14ac:dyDescent="0.3">
      <c r="A27" s="279"/>
      <c r="B27" s="275"/>
      <c r="C27" s="98" t="s">
        <v>73</v>
      </c>
      <c r="D27" s="254"/>
      <c r="E27" s="254" t="s">
        <v>74</v>
      </c>
      <c r="F27" s="255"/>
      <c r="G27" s="255"/>
      <c r="H27" s="255"/>
      <c r="I27" s="255"/>
      <c r="J27" s="255"/>
      <c r="K27" s="266" t="s">
        <v>75</v>
      </c>
      <c r="L27" s="254" t="s">
        <v>76</v>
      </c>
      <c r="M27" s="255"/>
      <c r="N27" s="83"/>
    </row>
    <row r="28" spans="1:14" ht="31.5" customHeight="1" thickBot="1" x14ac:dyDescent="0.3">
      <c r="A28" s="279"/>
      <c r="B28" s="273" t="s">
        <v>77</v>
      </c>
      <c r="C28" s="280" t="s">
        <v>78</v>
      </c>
      <c r="D28" s="254" t="s">
        <v>79</v>
      </c>
      <c r="E28" s="255"/>
      <c r="F28" s="254" t="s">
        <v>80</v>
      </c>
      <c r="G28" s="254" t="s">
        <v>81</v>
      </c>
      <c r="H28" s="255"/>
      <c r="I28" s="255"/>
      <c r="J28" s="255"/>
      <c r="K28" s="255"/>
      <c r="L28" s="255"/>
      <c r="M28" s="255"/>
      <c r="N28" s="83"/>
    </row>
    <row r="29" spans="1:14" ht="30.75" customHeight="1" thickBot="1" x14ac:dyDescent="0.3">
      <c r="A29" s="279"/>
      <c r="B29" s="275"/>
      <c r="C29" s="281"/>
      <c r="D29" s="254" t="s">
        <v>82</v>
      </c>
      <c r="E29" s="255"/>
      <c r="F29" s="255"/>
      <c r="G29" s="255"/>
      <c r="H29" s="255"/>
      <c r="I29" s="255"/>
      <c r="J29" s="255"/>
      <c r="K29" s="255"/>
      <c r="L29" s="255"/>
      <c r="M29" s="255"/>
      <c r="N29" s="83"/>
    </row>
    <row r="30" spans="1:14" ht="45.75" thickBot="1" x14ac:dyDescent="0.3">
      <c r="A30" s="279"/>
      <c r="B30" s="275"/>
      <c r="C30" s="280" t="s">
        <v>83</v>
      </c>
      <c r="D30" s="254" t="s">
        <v>84</v>
      </c>
      <c r="E30" s="255"/>
      <c r="F30" s="254" t="s">
        <v>85</v>
      </c>
      <c r="G30" s="255"/>
      <c r="H30" s="255"/>
      <c r="I30" s="255"/>
      <c r="J30" s="255"/>
      <c r="K30" s="255"/>
      <c r="L30" s="255"/>
      <c r="M30" s="255"/>
      <c r="N30" s="83"/>
    </row>
    <row r="31" spans="1:14" ht="30.75" thickBot="1" x14ac:dyDescent="0.3">
      <c r="A31" s="279"/>
      <c r="B31" s="275"/>
      <c r="C31" s="281"/>
      <c r="D31" s="255"/>
      <c r="E31" s="255"/>
      <c r="F31" s="254" t="s">
        <v>86</v>
      </c>
      <c r="G31" s="255"/>
      <c r="H31" s="255"/>
      <c r="I31" s="255"/>
      <c r="J31" s="255"/>
      <c r="K31" s="255"/>
      <c r="L31" s="255"/>
      <c r="M31" s="255"/>
      <c r="N31" s="83"/>
    </row>
    <row r="32" spans="1:14" ht="45.75" thickBot="1" x14ac:dyDescent="0.3">
      <c r="A32" s="279"/>
      <c r="B32" s="275"/>
      <c r="C32" s="282"/>
      <c r="D32" s="255"/>
      <c r="E32" s="255"/>
      <c r="F32" s="254" t="s">
        <v>87</v>
      </c>
      <c r="G32" s="255"/>
      <c r="H32" s="255"/>
      <c r="I32" s="255"/>
      <c r="J32" s="255"/>
      <c r="K32" s="255"/>
      <c r="L32" s="255"/>
      <c r="M32" s="255"/>
      <c r="N32" s="83"/>
    </row>
    <row r="33" spans="1:14" ht="60.75" thickBot="1" x14ac:dyDescent="0.3">
      <c r="A33" s="279"/>
      <c r="B33" s="285" t="s">
        <v>88</v>
      </c>
      <c r="C33" s="286"/>
      <c r="D33" s="254" t="s">
        <v>89</v>
      </c>
      <c r="E33" s="254" t="s">
        <v>90</v>
      </c>
      <c r="F33" s="254" t="s">
        <v>91</v>
      </c>
      <c r="G33" s="254" t="s">
        <v>92</v>
      </c>
      <c r="H33" s="266" t="s">
        <v>93</v>
      </c>
      <c r="I33" s="255"/>
      <c r="J33" s="255"/>
      <c r="K33" s="255"/>
      <c r="L33" s="255"/>
      <c r="M33" s="255"/>
      <c r="N33" s="83"/>
    </row>
    <row r="34" spans="1:14" ht="45.75" thickBot="1" x14ac:dyDescent="0.3">
      <c r="A34" s="279"/>
      <c r="B34" s="287"/>
      <c r="C34" s="288"/>
      <c r="D34" s="255"/>
      <c r="E34" s="254"/>
      <c r="F34" s="254" t="s">
        <v>94</v>
      </c>
      <c r="G34" s="254" t="s">
        <v>95</v>
      </c>
      <c r="H34" s="255"/>
      <c r="I34" s="255"/>
      <c r="J34" s="255"/>
      <c r="K34" s="255"/>
      <c r="L34" s="255"/>
      <c r="M34" s="255"/>
      <c r="N34" s="83"/>
    </row>
    <row r="35" spans="1:14" ht="45.75" thickBot="1" x14ac:dyDescent="0.3">
      <c r="A35" s="279"/>
      <c r="B35" s="287"/>
      <c r="C35" s="288"/>
      <c r="D35" s="255"/>
      <c r="E35" s="255"/>
      <c r="F35" s="254" t="s">
        <v>96</v>
      </c>
      <c r="G35" s="255"/>
      <c r="H35" s="255"/>
      <c r="I35" s="255"/>
      <c r="J35" s="255"/>
      <c r="K35" s="255"/>
      <c r="L35" s="255"/>
      <c r="M35" s="255"/>
      <c r="N35" s="83"/>
    </row>
    <row r="36" spans="1:14" ht="47.25" customHeight="1" thickBot="1" x14ac:dyDescent="0.3">
      <c r="A36" s="279"/>
      <c r="B36" s="287"/>
      <c r="C36" s="288"/>
      <c r="D36" s="255"/>
      <c r="E36" s="255"/>
      <c r="F36" s="254" t="s">
        <v>97</v>
      </c>
      <c r="G36" s="255"/>
      <c r="H36" s="255"/>
      <c r="I36" s="255"/>
      <c r="J36" s="255"/>
      <c r="K36" s="255"/>
      <c r="L36" s="255"/>
      <c r="M36" s="255"/>
      <c r="N36" s="83"/>
    </row>
    <row r="37" spans="1:14" s="79" customFormat="1" ht="9.75" customHeight="1" thickBot="1" x14ac:dyDescent="0.3">
      <c r="A37" s="89"/>
      <c r="B37" s="88"/>
      <c r="C37" s="95"/>
      <c r="D37" s="267"/>
      <c r="E37" s="267"/>
      <c r="F37" s="267"/>
      <c r="G37" s="267"/>
      <c r="H37" s="267"/>
      <c r="I37" s="267"/>
      <c r="J37" s="267"/>
      <c r="K37" s="267"/>
      <c r="L37" s="267"/>
      <c r="M37" s="267"/>
      <c r="N37" s="83"/>
    </row>
    <row r="38" spans="1:14" ht="46.5" customHeight="1" thickBot="1" x14ac:dyDescent="0.3">
      <c r="A38" s="279" t="s">
        <v>98</v>
      </c>
      <c r="B38" s="275" t="s">
        <v>98</v>
      </c>
      <c r="C38" s="281" t="s">
        <v>99</v>
      </c>
      <c r="D38" s="254" t="s">
        <v>100</v>
      </c>
      <c r="E38" s="254" t="s">
        <v>101</v>
      </c>
      <c r="F38" s="255"/>
      <c r="G38" s="255"/>
      <c r="H38" s="254" t="s">
        <v>102</v>
      </c>
      <c r="I38" s="255"/>
      <c r="J38" s="255"/>
      <c r="K38" s="266" t="s">
        <v>103</v>
      </c>
      <c r="L38" s="254" t="s">
        <v>104</v>
      </c>
      <c r="M38" s="255"/>
      <c r="N38" s="83"/>
    </row>
    <row r="39" spans="1:14" ht="48.75" customHeight="1" thickBot="1" x14ac:dyDescent="0.3">
      <c r="A39" s="279"/>
      <c r="B39" s="275"/>
      <c r="C39" s="281"/>
      <c r="D39" s="254" t="s">
        <v>105</v>
      </c>
      <c r="E39" s="254" t="s">
        <v>106</v>
      </c>
      <c r="F39" s="255"/>
      <c r="G39" s="255"/>
      <c r="H39" s="254" t="s">
        <v>107</v>
      </c>
      <c r="I39" s="255"/>
      <c r="J39" s="255"/>
      <c r="K39" s="255"/>
      <c r="L39" s="254" t="s">
        <v>108</v>
      </c>
      <c r="M39" s="255"/>
      <c r="N39" s="83"/>
    </row>
    <row r="40" spans="1:14" ht="30.75" thickBot="1" x14ac:dyDescent="0.3">
      <c r="A40" s="279"/>
      <c r="B40" s="275"/>
      <c r="C40" s="281"/>
      <c r="D40" s="255"/>
      <c r="E40" s="255"/>
      <c r="F40" s="255"/>
      <c r="G40" s="255"/>
      <c r="H40" s="254" t="s">
        <v>109</v>
      </c>
      <c r="I40" s="255"/>
      <c r="J40" s="255"/>
      <c r="K40" s="255"/>
      <c r="L40" s="255"/>
      <c r="M40" s="255"/>
      <c r="N40" s="83"/>
    </row>
    <row r="41" spans="1:14" ht="45.75" thickBot="1" x14ac:dyDescent="0.3">
      <c r="A41" s="279"/>
      <c r="B41" s="275"/>
      <c r="C41" s="281"/>
      <c r="D41" s="255"/>
      <c r="E41" s="255"/>
      <c r="F41" s="255"/>
      <c r="G41" s="255"/>
      <c r="H41" s="266" t="s">
        <v>110</v>
      </c>
      <c r="I41" s="255"/>
      <c r="J41" s="255"/>
      <c r="K41" s="255"/>
      <c r="L41" s="255"/>
      <c r="M41" s="255"/>
      <c r="N41" s="83"/>
    </row>
    <row r="42" spans="1:14" ht="48" customHeight="1" thickBot="1" x14ac:dyDescent="0.3">
      <c r="A42" s="279"/>
      <c r="B42" s="275"/>
      <c r="C42" s="280" t="s">
        <v>111</v>
      </c>
      <c r="D42" s="254" t="s">
        <v>112</v>
      </c>
      <c r="E42" s="254" t="s">
        <v>113</v>
      </c>
      <c r="F42" s="254" t="s">
        <v>114</v>
      </c>
      <c r="G42" s="254" t="s">
        <v>115</v>
      </c>
      <c r="H42" s="266" t="s">
        <v>116</v>
      </c>
      <c r="I42" s="255"/>
      <c r="J42" s="255"/>
      <c r="K42" s="266" t="s">
        <v>117</v>
      </c>
      <c r="L42" s="254" t="s">
        <v>118</v>
      </c>
      <c r="M42" s="255"/>
      <c r="N42" s="83"/>
    </row>
    <row r="43" spans="1:14" ht="45.75" customHeight="1" thickBot="1" x14ac:dyDescent="0.3">
      <c r="A43" s="279"/>
      <c r="B43" s="275"/>
      <c r="C43" s="281"/>
      <c r="D43" s="254" t="s">
        <v>119</v>
      </c>
      <c r="E43" s="254" t="s">
        <v>120</v>
      </c>
      <c r="F43" s="255"/>
      <c r="G43" s="255"/>
      <c r="H43" s="255"/>
      <c r="I43" s="255"/>
      <c r="J43" s="255"/>
      <c r="K43" s="255"/>
      <c r="L43" s="255"/>
      <c r="M43" s="255"/>
      <c r="N43" s="83"/>
    </row>
    <row r="44" spans="1:14" ht="45.75" thickBot="1" x14ac:dyDescent="0.3">
      <c r="A44" s="279"/>
      <c r="B44" s="275"/>
      <c r="C44" s="281"/>
      <c r="D44" s="254" t="s">
        <v>121</v>
      </c>
      <c r="E44" s="255"/>
      <c r="F44" s="255"/>
      <c r="G44" s="255"/>
      <c r="H44" s="255"/>
      <c r="I44" s="255"/>
      <c r="J44" s="255"/>
      <c r="K44" s="255"/>
      <c r="L44" s="255"/>
      <c r="M44" s="255"/>
      <c r="N44" s="83"/>
    </row>
    <row r="45" spans="1:14" ht="45.75" thickBot="1" x14ac:dyDescent="0.3">
      <c r="A45" s="279"/>
      <c r="B45" s="275"/>
      <c r="C45" s="281"/>
      <c r="D45" s="254" t="s">
        <v>122</v>
      </c>
      <c r="E45" s="255"/>
      <c r="F45" s="255"/>
      <c r="G45" s="255"/>
      <c r="H45" s="255"/>
      <c r="I45" s="255"/>
      <c r="J45" s="255"/>
      <c r="K45" s="255"/>
      <c r="L45" s="255"/>
      <c r="M45" s="255"/>
      <c r="N45" s="83"/>
    </row>
    <row r="46" spans="1:14" ht="45.75" thickBot="1" x14ac:dyDescent="0.3">
      <c r="A46" s="279"/>
      <c r="B46" s="275"/>
      <c r="C46" s="281"/>
      <c r="D46" s="266" t="s">
        <v>123</v>
      </c>
      <c r="E46" s="255"/>
      <c r="F46" s="255"/>
      <c r="G46" s="255"/>
      <c r="H46" s="255"/>
      <c r="I46" s="255"/>
      <c r="J46" s="255"/>
      <c r="K46" s="255"/>
      <c r="L46" s="255"/>
      <c r="M46" s="255"/>
      <c r="N46" s="83"/>
    </row>
    <row r="47" spans="1:14" ht="45.75" thickBot="1" x14ac:dyDescent="0.3">
      <c r="A47" s="279"/>
      <c r="B47" s="273" t="s">
        <v>124</v>
      </c>
      <c r="C47" s="274"/>
      <c r="D47" s="255"/>
      <c r="E47" s="254" t="s">
        <v>125</v>
      </c>
      <c r="F47" s="266" t="s">
        <v>126</v>
      </c>
      <c r="G47" s="254" t="s">
        <v>127</v>
      </c>
      <c r="H47" s="266" t="s">
        <v>128</v>
      </c>
      <c r="I47" s="255"/>
      <c r="J47" s="255"/>
      <c r="K47" s="255"/>
      <c r="L47" s="255"/>
      <c r="M47" s="255"/>
      <c r="N47" s="83"/>
    </row>
    <row r="48" spans="1:14" ht="46.5" customHeight="1" thickBot="1" x14ac:dyDescent="0.3">
      <c r="A48" s="279"/>
      <c r="B48" s="275"/>
      <c r="C48" s="276"/>
      <c r="D48" s="255"/>
      <c r="E48" s="254" t="s">
        <v>129</v>
      </c>
      <c r="F48" s="255"/>
      <c r="G48" s="254" t="s">
        <v>130</v>
      </c>
      <c r="H48" s="255"/>
      <c r="I48" s="255"/>
      <c r="J48" s="255"/>
      <c r="K48" s="255"/>
      <c r="L48" s="255"/>
      <c r="M48" s="255"/>
      <c r="N48" s="83"/>
    </row>
    <row r="49" spans="1:14" ht="46.5" customHeight="1" thickBot="1" x14ac:dyDescent="0.3">
      <c r="A49" s="279"/>
      <c r="B49" s="275"/>
      <c r="C49" s="276"/>
      <c r="D49" s="255"/>
      <c r="E49" s="255"/>
      <c r="F49" s="255"/>
      <c r="G49" s="254" t="s">
        <v>131</v>
      </c>
      <c r="H49" s="255"/>
      <c r="I49" s="255"/>
      <c r="J49" s="255"/>
      <c r="K49" s="255"/>
      <c r="L49" s="255"/>
      <c r="M49" s="255"/>
      <c r="N49" s="83"/>
    </row>
    <row r="50" spans="1:14" ht="30.75" thickBot="1" x14ac:dyDescent="0.3">
      <c r="A50" s="279"/>
      <c r="B50" s="275"/>
      <c r="C50" s="276"/>
      <c r="D50" s="255"/>
      <c r="E50" s="255"/>
      <c r="F50" s="255"/>
      <c r="G50" s="254" t="s">
        <v>132</v>
      </c>
      <c r="H50" s="255"/>
      <c r="I50" s="255"/>
      <c r="J50" s="255"/>
      <c r="K50" s="255"/>
      <c r="L50" s="255"/>
      <c r="M50" s="255"/>
      <c r="N50" s="83"/>
    </row>
    <row r="51" spans="1:14" ht="45.75" thickBot="1" x14ac:dyDescent="0.3">
      <c r="A51" s="279"/>
      <c r="B51" s="273" t="s">
        <v>133</v>
      </c>
      <c r="C51" s="274"/>
      <c r="D51" s="254" t="s">
        <v>134</v>
      </c>
      <c r="E51" s="254" t="s">
        <v>135</v>
      </c>
      <c r="F51" s="254" t="s">
        <v>136</v>
      </c>
      <c r="G51" s="255"/>
      <c r="H51" s="254" t="s">
        <v>137</v>
      </c>
      <c r="I51" s="255"/>
      <c r="J51" s="255"/>
      <c r="K51" s="266" t="s">
        <v>70</v>
      </c>
      <c r="L51" s="254" t="s">
        <v>138</v>
      </c>
      <c r="M51" s="255"/>
      <c r="N51" s="83"/>
    </row>
    <row r="52" spans="1:14" ht="47.25" customHeight="1" thickBot="1" x14ac:dyDescent="0.3">
      <c r="A52" s="279"/>
      <c r="B52" s="275"/>
      <c r="C52" s="276"/>
      <c r="D52" s="254" t="s">
        <v>139</v>
      </c>
      <c r="E52" s="254" t="s">
        <v>140</v>
      </c>
      <c r="F52" s="255"/>
      <c r="G52" s="255"/>
      <c r="H52" s="255"/>
      <c r="I52" s="255"/>
      <c r="J52" s="255"/>
      <c r="K52" s="255"/>
      <c r="L52" s="254" t="s">
        <v>141</v>
      </c>
      <c r="M52" s="255"/>
      <c r="N52" s="83"/>
    </row>
    <row r="53" spans="1:14" ht="60.75" thickBot="1" x14ac:dyDescent="0.3">
      <c r="A53" s="279"/>
      <c r="B53" s="275"/>
      <c r="C53" s="276"/>
      <c r="D53" s="266" t="s">
        <v>142</v>
      </c>
      <c r="E53" s="254" t="s">
        <v>143</v>
      </c>
      <c r="F53" s="255"/>
      <c r="G53" s="255"/>
      <c r="H53" s="96"/>
      <c r="I53" s="255"/>
      <c r="J53" s="255"/>
      <c r="K53" s="255"/>
      <c r="L53" s="255"/>
      <c r="M53" s="255"/>
      <c r="N53" s="83"/>
    </row>
    <row r="54" spans="1:14" ht="19.5" thickBot="1" x14ac:dyDescent="0.3">
      <c r="A54" s="279"/>
      <c r="B54" s="273" t="s">
        <v>144</v>
      </c>
      <c r="C54" s="274"/>
      <c r="D54" s="255"/>
      <c r="E54" s="255"/>
      <c r="F54" s="255"/>
      <c r="G54" s="255"/>
      <c r="H54" s="255"/>
      <c r="I54" s="255"/>
      <c r="J54" s="255"/>
      <c r="K54" s="255"/>
      <c r="L54" s="266" t="s">
        <v>145</v>
      </c>
      <c r="M54" s="255"/>
      <c r="N54" s="83"/>
    </row>
    <row r="55" spans="1:14" s="79" customFormat="1" ht="11.25" customHeight="1" thickBot="1" x14ac:dyDescent="0.3">
      <c r="A55" s="89"/>
      <c r="B55" s="99"/>
      <c r="C55" s="100"/>
      <c r="D55" s="268"/>
      <c r="E55" s="268"/>
      <c r="F55" s="97"/>
      <c r="G55" s="97"/>
      <c r="H55" s="268"/>
      <c r="I55" s="268"/>
      <c r="J55" s="268"/>
      <c r="K55" s="268"/>
      <c r="L55" s="268"/>
      <c r="M55" s="268"/>
      <c r="N55" s="83"/>
    </row>
    <row r="56" spans="1:14" ht="45.75" thickBot="1" x14ac:dyDescent="0.3">
      <c r="A56" s="279" t="s">
        <v>146</v>
      </c>
      <c r="B56" s="275" t="s">
        <v>147</v>
      </c>
      <c r="C56" s="281" t="s">
        <v>22</v>
      </c>
      <c r="D56" s="254" t="s">
        <v>148</v>
      </c>
      <c r="E56" s="255"/>
      <c r="F56" s="254" t="s">
        <v>149</v>
      </c>
      <c r="G56" s="254" t="s">
        <v>150</v>
      </c>
      <c r="H56" s="254" t="s">
        <v>151</v>
      </c>
      <c r="I56" s="254" t="s">
        <v>152</v>
      </c>
      <c r="J56" s="254" t="s">
        <v>153</v>
      </c>
      <c r="K56" s="255"/>
      <c r="L56" s="255"/>
      <c r="M56" s="255"/>
      <c r="N56" s="83"/>
    </row>
    <row r="57" spans="1:14" ht="45.75" thickBot="1" x14ac:dyDescent="0.3">
      <c r="A57" s="279"/>
      <c r="B57" s="275"/>
      <c r="C57" s="281"/>
      <c r="D57" s="254" t="s">
        <v>154</v>
      </c>
      <c r="E57" s="255"/>
      <c r="F57" s="254" t="s">
        <v>155</v>
      </c>
      <c r="G57" s="255"/>
      <c r="H57" s="255"/>
      <c r="I57" s="254" t="s">
        <v>156</v>
      </c>
      <c r="J57" s="255"/>
      <c r="K57" s="255"/>
      <c r="L57" s="255"/>
      <c r="M57" s="255"/>
      <c r="N57" s="83"/>
    </row>
    <row r="58" spans="1:14" ht="60.75" thickBot="1" x14ac:dyDescent="0.3">
      <c r="A58" s="279"/>
      <c r="B58" s="275"/>
      <c r="C58" s="280" t="s">
        <v>157</v>
      </c>
      <c r="D58" s="254" t="s">
        <v>158</v>
      </c>
      <c r="E58" s="255"/>
      <c r="F58" s="255"/>
      <c r="G58" s="254" t="s">
        <v>159</v>
      </c>
      <c r="H58" s="255"/>
      <c r="I58" s="254" t="s">
        <v>160</v>
      </c>
      <c r="J58" s="254" t="s">
        <v>161</v>
      </c>
      <c r="K58" s="255"/>
      <c r="L58" s="255"/>
      <c r="M58" s="255"/>
      <c r="N58" s="83"/>
    </row>
    <row r="59" spans="1:14" ht="45.75" thickBot="1" x14ac:dyDescent="0.3">
      <c r="A59" s="279"/>
      <c r="B59" s="275"/>
      <c r="C59" s="281"/>
      <c r="D59" s="255"/>
      <c r="E59" s="255"/>
      <c r="F59" s="269"/>
      <c r="G59" s="254" t="s">
        <v>162</v>
      </c>
      <c r="H59" s="255"/>
      <c r="I59" s="254" t="s">
        <v>163</v>
      </c>
      <c r="J59" s="255"/>
      <c r="K59" s="255"/>
      <c r="L59" s="255"/>
      <c r="M59" s="255"/>
      <c r="N59" s="83"/>
    </row>
    <row r="60" spans="1:14" ht="45.75" thickBot="1" x14ac:dyDescent="0.3">
      <c r="A60" s="279"/>
      <c r="B60" s="275"/>
      <c r="C60" s="101" t="s">
        <v>164</v>
      </c>
      <c r="D60" s="269" t="s">
        <v>165</v>
      </c>
      <c r="E60" s="255"/>
      <c r="F60" s="254" t="s">
        <v>166</v>
      </c>
      <c r="G60" s="254" t="s">
        <v>167</v>
      </c>
      <c r="H60" s="269"/>
      <c r="I60" s="254" t="s">
        <v>168</v>
      </c>
      <c r="J60" s="254" t="s">
        <v>169</v>
      </c>
      <c r="K60" s="255"/>
      <c r="L60" s="255"/>
      <c r="M60" s="255"/>
      <c r="N60" s="83"/>
    </row>
    <row r="61" spans="1:14" ht="45.75" thickBot="1" x14ac:dyDescent="0.3">
      <c r="A61" s="279"/>
      <c r="B61" s="275"/>
      <c r="C61" s="280" t="s">
        <v>170</v>
      </c>
      <c r="D61" s="254" t="s">
        <v>171</v>
      </c>
      <c r="E61" s="255"/>
      <c r="F61" s="254" t="s">
        <v>171</v>
      </c>
      <c r="G61" s="254" t="s">
        <v>172</v>
      </c>
      <c r="H61" s="254" t="s">
        <v>171</v>
      </c>
      <c r="I61" s="254" t="s">
        <v>171</v>
      </c>
      <c r="J61" s="254" t="s">
        <v>173</v>
      </c>
      <c r="K61" s="255"/>
      <c r="L61" s="255"/>
      <c r="M61" s="255"/>
      <c r="N61" s="83"/>
    </row>
    <row r="62" spans="1:14" ht="30.75" thickBot="1" x14ac:dyDescent="0.3">
      <c r="A62" s="279"/>
      <c r="B62" s="275"/>
      <c r="C62" s="282"/>
      <c r="D62" s="254"/>
      <c r="E62" s="255"/>
      <c r="F62" s="266" t="s">
        <v>174</v>
      </c>
      <c r="G62" s="254"/>
      <c r="H62" s="254"/>
      <c r="I62" s="254"/>
      <c r="J62" s="254"/>
      <c r="K62" s="255"/>
      <c r="L62" s="255"/>
      <c r="M62" s="255"/>
      <c r="N62" s="83"/>
    </row>
    <row r="63" spans="1:14" ht="30.75" thickBot="1" x14ac:dyDescent="0.3">
      <c r="A63" s="279"/>
      <c r="B63" s="275"/>
      <c r="C63" s="101" t="s">
        <v>175</v>
      </c>
      <c r="D63" s="269"/>
      <c r="E63" s="255"/>
      <c r="F63" s="254"/>
      <c r="G63" s="254" t="s">
        <v>176</v>
      </c>
      <c r="H63" s="269"/>
      <c r="I63" s="255"/>
      <c r="J63" s="255"/>
      <c r="K63" s="255"/>
      <c r="L63" s="255"/>
      <c r="M63" s="255"/>
      <c r="N63" s="83"/>
    </row>
    <row r="64" spans="1:14" ht="45.75" thickBot="1" x14ac:dyDescent="0.3">
      <c r="A64" s="279"/>
      <c r="B64" s="273" t="s">
        <v>177</v>
      </c>
      <c r="C64" s="274"/>
      <c r="D64" s="254" t="s">
        <v>178</v>
      </c>
      <c r="E64" s="255"/>
      <c r="F64" s="254" t="s">
        <v>179</v>
      </c>
      <c r="G64" s="254" t="s">
        <v>180</v>
      </c>
      <c r="H64" s="269"/>
      <c r="I64" s="254" t="s">
        <v>181</v>
      </c>
      <c r="J64" s="255"/>
      <c r="K64" s="266" t="s">
        <v>182</v>
      </c>
      <c r="L64" s="266" t="s">
        <v>183</v>
      </c>
      <c r="M64" s="255"/>
      <c r="N64" s="83"/>
    </row>
    <row r="65" spans="1:129" ht="45.75" thickBot="1" x14ac:dyDescent="0.3">
      <c r="A65" s="279"/>
      <c r="B65" s="275"/>
      <c r="C65" s="276"/>
      <c r="D65" s="254" t="s">
        <v>184</v>
      </c>
      <c r="E65" s="255"/>
      <c r="F65" s="254"/>
      <c r="G65" s="254"/>
      <c r="H65" s="269"/>
      <c r="I65" s="254"/>
      <c r="J65" s="255"/>
      <c r="K65" s="255"/>
      <c r="L65" s="266" t="s">
        <v>185</v>
      </c>
      <c r="M65" s="255"/>
      <c r="N65" s="83"/>
    </row>
    <row r="66" spans="1:129" ht="30.75" thickBot="1" x14ac:dyDescent="0.3">
      <c r="A66" s="279"/>
      <c r="B66" s="277"/>
      <c r="C66" s="278"/>
      <c r="D66" s="254" t="s">
        <v>186</v>
      </c>
      <c r="E66" s="255"/>
      <c r="F66" s="269"/>
      <c r="G66" s="255"/>
      <c r="H66" s="269"/>
      <c r="I66" s="255"/>
      <c r="J66" s="255"/>
      <c r="K66" s="255"/>
      <c r="L66" s="255"/>
      <c r="M66" s="269"/>
      <c r="N66" s="83"/>
    </row>
    <row r="67" spans="1:129" ht="45.75" thickBot="1" x14ac:dyDescent="0.3">
      <c r="A67" s="279"/>
      <c r="B67" s="273" t="s">
        <v>187</v>
      </c>
      <c r="C67" s="274"/>
      <c r="D67" s="254" t="s">
        <v>188</v>
      </c>
      <c r="E67" s="254" t="s">
        <v>189</v>
      </c>
      <c r="F67" s="254" t="s">
        <v>190</v>
      </c>
      <c r="G67" s="254" t="s">
        <v>191</v>
      </c>
      <c r="H67" s="254" t="s">
        <v>192</v>
      </c>
      <c r="I67" s="266" t="s">
        <v>193</v>
      </c>
      <c r="J67" s="255"/>
      <c r="K67" s="255"/>
      <c r="L67" s="255"/>
      <c r="M67" s="269"/>
      <c r="N67" s="83"/>
    </row>
    <row r="68" spans="1:129" ht="30.75" thickBot="1" x14ac:dyDescent="0.3">
      <c r="A68" s="279"/>
      <c r="B68" s="275"/>
      <c r="C68" s="276"/>
      <c r="D68" s="266" t="s">
        <v>194</v>
      </c>
      <c r="E68" s="269"/>
      <c r="F68" s="269"/>
      <c r="G68" s="254" t="s">
        <v>195</v>
      </c>
      <c r="H68" s="269"/>
      <c r="I68" s="266" t="s">
        <v>196</v>
      </c>
      <c r="J68" s="255"/>
      <c r="K68" s="255"/>
      <c r="L68" s="255"/>
      <c r="M68" s="254" t="s">
        <v>197</v>
      </c>
      <c r="N68" s="83"/>
    </row>
    <row r="69" spans="1:129" s="1" customFormat="1" ht="45.75" customHeight="1" thickBot="1" x14ac:dyDescent="0.3">
      <c r="A69" s="279"/>
      <c r="B69" s="275"/>
      <c r="C69" s="276"/>
      <c r="D69" s="266" t="s">
        <v>198</v>
      </c>
      <c r="E69" s="255"/>
      <c r="F69" s="269"/>
      <c r="G69" s="254" t="s">
        <v>199</v>
      </c>
      <c r="H69" s="269"/>
      <c r="I69" s="255"/>
      <c r="J69" s="255"/>
      <c r="K69" s="255"/>
      <c r="L69" s="255"/>
      <c r="M69" s="269"/>
      <c r="N69" s="84"/>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row>
    <row r="70" spans="1:129" s="1" customFormat="1" ht="45.75" thickBot="1" x14ac:dyDescent="0.3">
      <c r="A70" s="279"/>
      <c r="B70" s="275"/>
      <c r="C70" s="276"/>
      <c r="D70" s="266" t="s">
        <v>200</v>
      </c>
      <c r="E70" s="255"/>
      <c r="F70" s="255"/>
      <c r="G70" s="254" t="s">
        <v>201</v>
      </c>
      <c r="H70" s="255"/>
      <c r="I70" s="255"/>
      <c r="J70" s="255"/>
      <c r="K70" s="255"/>
      <c r="L70" s="255"/>
      <c r="M70" s="255"/>
      <c r="N70" s="84"/>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row>
    <row r="71" spans="1:129" s="1" customFormat="1" ht="60.75" thickBot="1" x14ac:dyDescent="0.3">
      <c r="A71" s="279"/>
      <c r="B71" s="275"/>
      <c r="C71" s="276"/>
      <c r="D71" s="266" t="s">
        <v>202</v>
      </c>
      <c r="E71" s="255"/>
      <c r="F71" s="255"/>
      <c r="G71" s="254" t="s">
        <v>203</v>
      </c>
      <c r="H71" s="255"/>
      <c r="I71" s="255"/>
      <c r="J71" s="255"/>
      <c r="K71" s="255"/>
      <c r="L71" s="255"/>
      <c r="M71" s="255"/>
      <c r="N71" s="84"/>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row>
    <row r="72" spans="1:129" s="1" customFormat="1" ht="45.75" thickBot="1" x14ac:dyDescent="0.3">
      <c r="A72" s="262"/>
      <c r="B72" s="263"/>
      <c r="C72" s="263"/>
      <c r="D72" s="266" t="s">
        <v>204</v>
      </c>
      <c r="E72" s="255"/>
      <c r="F72" s="255"/>
      <c r="G72" s="255"/>
      <c r="H72" s="255"/>
      <c r="I72" s="255"/>
      <c r="J72" s="255"/>
      <c r="K72" s="255"/>
      <c r="L72" s="255"/>
      <c r="M72" s="255"/>
      <c r="N72" s="84"/>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row>
    <row r="73" spans="1:129" s="79" customFormat="1" x14ac:dyDescent="0.25"/>
    <row r="74" spans="1:129" s="79" customFormat="1" x14ac:dyDescent="0.25"/>
    <row r="75" spans="1:129" s="79" customFormat="1" x14ac:dyDescent="0.25"/>
    <row r="76" spans="1:129" s="79" customFormat="1" x14ac:dyDescent="0.25"/>
    <row r="77" spans="1:129" s="79" customFormat="1" x14ac:dyDescent="0.25"/>
    <row r="78" spans="1:129" s="79" customFormat="1" x14ac:dyDescent="0.25"/>
    <row r="79" spans="1:129" s="79" customFormat="1" x14ac:dyDescent="0.25"/>
    <row r="80" spans="1:129" s="79" customFormat="1" x14ac:dyDescent="0.25"/>
    <row r="81" s="79" customFormat="1" x14ac:dyDescent="0.25"/>
    <row r="82" s="79" customFormat="1" x14ac:dyDescent="0.25"/>
    <row r="83" s="79" customFormat="1" x14ac:dyDescent="0.25"/>
    <row r="84" s="79" customFormat="1" x14ac:dyDescent="0.25"/>
    <row r="85" s="79" customFormat="1" x14ac:dyDescent="0.25"/>
    <row r="86" s="79" customFormat="1" x14ac:dyDescent="0.25"/>
    <row r="87" s="79" customFormat="1" x14ac:dyDescent="0.25"/>
    <row r="88" s="79" customFormat="1" x14ac:dyDescent="0.25"/>
    <row r="89" s="79" customFormat="1" x14ac:dyDescent="0.25"/>
    <row r="90" s="79" customFormat="1" x14ac:dyDescent="0.25"/>
    <row r="91" s="79" customFormat="1" x14ac:dyDescent="0.25"/>
    <row r="92" s="79" customFormat="1" x14ac:dyDescent="0.25"/>
    <row r="93" s="79" customFormat="1" x14ac:dyDescent="0.25"/>
    <row r="94" s="79" customFormat="1" x14ac:dyDescent="0.25"/>
    <row r="95" s="79" customFormat="1" x14ac:dyDescent="0.25"/>
    <row r="96" s="79" customFormat="1" x14ac:dyDescent="0.25"/>
    <row r="97" s="79" customFormat="1" x14ac:dyDescent="0.25"/>
    <row r="98" s="79" customFormat="1" x14ac:dyDescent="0.25"/>
    <row r="99" s="79" customFormat="1" x14ac:dyDescent="0.25"/>
    <row r="100" s="79" customFormat="1" x14ac:dyDescent="0.25"/>
    <row r="101" s="79" customFormat="1" x14ac:dyDescent="0.25"/>
    <row r="102" s="79" customFormat="1" x14ac:dyDescent="0.25"/>
    <row r="103" s="79" customFormat="1" x14ac:dyDescent="0.25"/>
    <row r="104" s="79" customFormat="1" x14ac:dyDescent="0.25"/>
    <row r="105" s="79" customFormat="1" x14ac:dyDescent="0.25"/>
    <row r="106" s="79" customFormat="1" x14ac:dyDescent="0.25"/>
    <row r="107" s="79" customFormat="1" x14ac:dyDescent="0.25"/>
    <row r="108" s="79" customFormat="1" x14ac:dyDescent="0.25"/>
    <row r="109" s="79" customFormat="1" x14ac:dyDescent="0.25"/>
    <row r="110" s="79" customFormat="1" x14ac:dyDescent="0.25"/>
    <row r="111" s="79" customFormat="1" x14ac:dyDescent="0.25"/>
    <row r="112"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row r="254" s="79" customFormat="1" x14ac:dyDescent="0.25"/>
    <row r="255" s="79" customFormat="1" x14ac:dyDescent="0.25"/>
    <row r="256" s="79" customFormat="1" x14ac:dyDescent="0.25"/>
    <row r="257" s="79" customFormat="1" x14ac:dyDescent="0.25"/>
    <row r="258" s="79" customFormat="1" x14ac:dyDescent="0.25"/>
    <row r="259" s="79" customFormat="1" x14ac:dyDescent="0.25"/>
    <row r="260" s="79" customFormat="1" x14ac:dyDescent="0.25"/>
    <row r="261" s="79" customFormat="1" x14ac:dyDescent="0.25"/>
    <row r="262" s="79" customFormat="1" x14ac:dyDescent="0.25"/>
    <row r="263" s="79" customFormat="1" x14ac:dyDescent="0.25"/>
    <row r="264" s="79" customFormat="1" x14ac:dyDescent="0.25"/>
    <row r="265" s="79" customFormat="1" x14ac:dyDescent="0.25"/>
    <row r="266" s="79" customFormat="1" x14ac:dyDescent="0.25"/>
    <row r="267" s="79" customFormat="1" x14ac:dyDescent="0.25"/>
    <row r="268" s="79" customFormat="1" x14ac:dyDescent="0.25"/>
    <row r="269" s="79" customFormat="1" x14ac:dyDescent="0.25"/>
    <row r="270" s="79" customFormat="1" x14ac:dyDescent="0.25"/>
    <row r="271" s="79" customFormat="1" x14ac:dyDescent="0.25"/>
    <row r="272" s="79" customFormat="1" x14ac:dyDescent="0.25"/>
    <row r="273" s="79" customFormat="1" x14ac:dyDescent="0.25"/>
    <row r="274" s="79" customFormat="1" x14ac:dyDescent="0.25"/>
    <row r="275" s="79" customFormat="1" x14ac:dyDescent="0.25"/>
    <row r="276" s="79" customFormat="1" x14ac:dyDescent="0.25"/>
    <row r="277" s="79" customFormat="1" x14ac:dyDescent="0.25"/>
    <row r="278" s="79" customFormat="1" x14ac:dyDescent="0.25"/>
    <row r="279" s="79" customFormat="1" x14ac:dyDescent="0.25"/>
    <row r="280" s="79" customFormat="1" x14ac:dyDescent="0.25"/>
    <row r="281" s="79" customFormat="1" x14ac:dyDescent="0.25"/>
    <row r="282" s="79" customFormat="1" x14ac:dyDescent="0.25"/>
    <row r="283" s="79" customFormat="1" x14ac:dyDescent="0.25"/>
    <row r="284" s="79" customFormat="1" x14ac:dyDescent="0.25"/>
    <row r="285" s="79" customFormat="1" x14ac:dyDescent="0.25"/>
    <row r="286" s="79" customFormat="1" x14ac:dyDescent="0.25"/>
    <row r="287" s="79" customFormat="1" x14ac:dyDescent="0.25"/>
    <row r="288" s="79" customFormat="1" x14ac:dyDescent="0.25"/>
    <row r="289" s="79" customFormat="1" x14ac:dyDescent="0.25"/>
    <row r="290" s="79" customFormat="1" x14ac:dyDescent="0.25"/>
    <row r="291" s="79" customFormat="1" x14ac:dyDescent="0.25"/>
    <row r="292" s="79" customFormat="1" x14ac:dyDescent="0.25"/>
    <row r="293" s="79" customFormat="1" x14ac:dyDescent="0.25"/>
    <row r="294" s="79" customFormat="1" x14ac:dyDescent="0.25"/>
    <row r="295" s="79" customFormat="1" x14ac:dyDescent="0.25"/>
    <row r="296" s="79" customFormat="1" x14ac:dyDescent="0.25"/>
    <row r="297" s="79" customFormat="1" x14ac:dyDescent="0.25"/>
    <row r="298" s="79" customFormat="1" x14ac:dyDescent="0.25"/>
    <row r="299" s="79" customFormat="1" x14ac:dyDescent="0.25"/>
    <row r="300" s="79" customFormat="1" x14ac:dyDescent="0.25"/>
    <row r="301" s="79" customFormat="1" x14ac:dyDescent="0.25"/>
    <row r="302" s="79" customFormat="1" x14ac:dyDescent="0.25"/>
    <row r="303" s="79" customFormat="1" x14ac:dyDescent="0.25"/>
    <row r="304" s="79" customFormat="1" x14ac:dyDescent="0.25"/>
    <row r="305" s="79" customFormat="1" x14ac:dyDescent="0.25"/>
    <row r="306" s="79" customFormat="1" x14ac:dyDescent="0.25"/>
    <row r="307" s="79" customFormat="1" x14ac:dyDescent="0.25"/>
    <row r="308" s="79" customFormat="1" x14ac:dyDescent="0.25"/>
    <row r="309" s="79" customFormat="1" x14ac:dyDescent="0.25"/>
    <row r="310" s="79" customFormat="1" x14ac:dyDescent="0.25"/>
    <row r="311" s="79" customFormat="1" x14ac:dyDescent="0.25"/>
    <row r="312" s="79" customFormat="1" x14ac:dyDescent="0.25"/>
    <row r="313" s="79" customFormat="1" x14ac:dyDescent="0.25"/>
    <row r="314" s="79" customFormat="1" x14ac:dyDescent="0.25"/>
    <row r="315" s="79" customFormat="1" x14ac:dyDescent="0.25"/>
    <row r="316" s="79" customFormat="1" x14ac:dyDescent="0.25"/>
    <row r="317" s="79" customFormat="1" x14ac:dyDescent="0.25"/>
    <row r="318" s="79" customFormat="1" x14ac:dyDescent="0.25"/>
    <row r="319" s="79" customFormat="1" x14ac:dyDescent="0.25"/>
    <row r="320" s="79" customFormat="1" x14ac:dyDescent="0.25"/>
    <row r="321" s="79" customFormat="1" x14ac:dyDescent="0.25"/>
    <row r="322" s="79" customFormat="1" x14ac:dyDescent="0.25"/>
    <row r="323" s="79" customFormat="1" x14ac:dyDescent="0.25"/>
    <row r="324" s="79" customFormat="1" x14ac:dyDescent="0.25"/>
    <row r="325" s="79" customFormat="1" x14ac:dyDescent="0.25"/>
    <row r="326" s="79" customFormat="1" x14ac:dyDescent="0.25"/>
    <row r="327" s="79" customFormat="1" x14ac:dyDescent="0.25"/>
    <row r="328" s="79" customFormat="1" x14ac:dyDescent="0.25"/>
    <row r="329" s="79" customFormat="1" x14ac:dyDescent="0.25"/>
    <row r="330" s="79" customFormat="1" x14ac:dyDescent="0.25"/>
    <row r="331" s="79" customFormat="1" x14ac:dyDescent="0.25"/>
    <row r="332" s="79" customFormat="1" x14ac:dyDescent="0.25"/>
    <row r="333" s="79" customFormat="1" x14ac:dyDescent="0.25"/>
    <row r="334" s="79" customFormat="1" x14ac:dyDescent="0.25"/>
    <row r="335" s="79" customFormat="1" x14ac:dyDescent="0.25"/>
    <row r="336" s="79" customFormat="1" x14ac:dyDescent="0.25"/>
    <row r="337" s="79" customFormat="1" x14ac:dyDescent="0.25"/>
    <row r="338" s="79" customFormat="1" x14ac:dyDescent="0.25"/>
    <row r="339" s="79" customFormat="1" x14ac:dyDescent="0.25"/>
    <row r="340" s="79" customFormat="1" x14ac:dyDescent="0.25"/>
    <row r="341" s="79" customFormat="1" x14ac:dyDescent="0.25"/>
    <row r="342" s="79" customFormat="1" x14ac:dyDescent="0.25"/>
    <row r="343" s="79" customFormat="1" x14ac:dyDescent="0.25"/>
    <row r="344" s="79" customFormat="1" x14ac:dyDescent="0.25"/>
    <row r="345" s="79" customFormat="1" x14ac:dyDescent="0.25"/>
    <row r="346" s="79" customFormat="1" x14ac:dyDescent="0.25"/>
    <row r="347" s="79" customFormat="1" x14ac:dyDescent="0.25"/>
    <row r="348" s="79" customFormat="1" x14ac:dyDescent="0.25"/>
    <row r="349" s="79" customFormat="1" x14ac:dyDescent="0.25"/>
    <row r="350" s="79" customFormat="1" x14ac:dyDescent="0.25"/>
    <row r="351" s="79" customFormat="1" x14ac:dyDescent="0.25"/>
    <row r="352" s="79" customFormat="1" x14ac:dyDescent="0.25"/>
    <row r="353" s="79" customFormat="1" x14ac:dyDescent="0.25"/>
    <row r="354" s="79" customFormat="1" x14ac:dyDescent="0.25"/>
    <row r="355" s="79" customFormat="1" x14ac:dyDescent="0.25"/>
    <row r="356" s="79" customFormat="1" x14ac:dyDescent="0.25"/>
    <row r="357" s="79" customFormat="1" x14ac:dyDescent="0.25"/>
    <row r="358" s="79" customFormat="1" x14ac:dyDescent="0.25"/>
    <row r="359" s="79" customFormat="1" x14ac:dyDescent="0.25"/>
    <row r="360" s="79" customFormat="1" x14ac:dyDescent="0.25"/>
    <row r="361" s="79" customFormat="1" x14ac:dyDescent="0.25"/>
    <row r="362" s="79" customFormat="1" x14ac:dyDescent="0.25"/>
    <row r="363" s="79" customFormat="1" x14ac:dyDescent="0.25"/>
    <row r="364" s="79" customFormat="1" x14ac:dyDescent="0.25"/>
    <row r="365" s="79" customFormat="1" x14ac:dyDescent="0.25"/>
    <row r="366" s="79" customFormat="1" x14ac:dyDescent="0.25"/>
    <row r="367" s="79" customFormat="1" x14ac:dyDescent="0.25"/>
    <row r="368" s="79" customFormat="1" x14ac:dyDescent="0.25"/>
    <row r="369" s="79" customFormat="1" x14ac:dyDescent="0.25"/>
    <row r="370" s="79" customFormat="1" x14ac:dyDescent="0.25"/>
    <row r="371" s="79" customFormat="1" x14ac:dyDescent="0.25"/>
    <row r="372" s="79" customFormat="1" x14ac:dyDescent="0.25"/>
    <row r="373" s="79" customFormat="1" x14ac:dyDescent="0.25"/>
    <row r="374" s="79" customFormat="1" x14ac:dyDescent="0.25"/>
    <row r="375" s="79" customFormat="1" x14ac:dyDescent="0.25"/>
    <row r="376" s="79" customFormat="1" x14ac:dyDescent="0.25"/>
    <row r="377" s="79" customFormat="1" x14ac:dyDescent="0.25"/>
    <row r="378" s="79" customFormat="1" x14ac:dyDescent="0.25"/>
    <row r="379" s="79" customFormat="1" x14ac:dyDescent="0.25"/>
    <row r="380" s="79" customFormat="1" x14ac:dyDescent="0.25"/>
    <row r="381" s="79" customFormat="1" x14ac:dyDescent="0.25"/>
    <row r="382" s="79" customFormat="1" x14ac:dyDescent="0.25"/>
    <row r="383" s="79" customFormat="1" x14ac:dyDescent="0.25"/>
    <row r="384" s="79" customFormat="1" x14ac:dyDescent="0.25"/>
    <row r="385" s="79" customFormat="1" x14ac:dyDescent="0.25"/>
    <row r="386" s="79" customFormat="1" x14ac:dyDescent="0.25"/>
    <row r="387" s="79" customFormat="1" x14ac:dyDescent="0.25"/>
    <row r="388" s="79" customFormat="1" x14ac:dyDescent="0.25"/>
    <row r="389" s="79" customFormat="1" x14ac:dyDescent="0.25"/>
    <row r="390" s="79" customFormat="1" x14ac:dyDescent="0.25"/>
    <row r="391" s="79" customFormat="1" x14ac:dyDescent="0.25"/>
    <row r="392" s="79" customFormat="1" x14ac:dyDescent="0.25"/>
    <row r="393" s="79" customFormat="1" x14ac:dyDescent="0.25"/>
    <row r="394" s="79" customFormat="1" x14ac:dyDescent="0.25"/>
    <row r="395" s="79" customFormat="1" x14ac:dyDescent="0.25"/>
    <row r="396" s="79" customFormat="1" x14ac:dyDescent="0.25"/>
    <row r="397" s="79" customFormat="1" x14ac:dyDescent="0.25"/>
    <row r="398" s="79" customFormat="1" x14ac:dyDescent="0.25"/>
    <row r="399" s="79" customFormat="1" x14ac:dyDescent="0.25"/>
    <row r="400" s="79" customFormat="1" x14ac:dyDescent="0.25"/>
    <row r="401" s="79" customFormat="1" x14ac:dyDescent="0.25"/>
    <row r="402" s="79" customFormat="1" x14ac:dyDescent="0.25"/>
    <row r="403" s="79" customFormat="1" x14ac:dyDescent="0.25"/>
    <row r="404" s="79" customFormat="1" x14ac:dyDescent="0.25"/>
    <row r="405" s="79" customFormat="1" x14ac:dyDescent="0.25"/>
    <row r="406" s="79" customFormat="1" x14ac:dyDescent="0.25"/>
    <row r="407" s="79" customFormat="1" x14ac:dyDescent="0.25"/>
    <row r="408" s="79" customFormat="1" x14ac:dyDescent="0.25"/>
    <row r="409" s="79" customFormat="1" x14ac:dyDescent="0.25"/>
    <row r="410" s="79" customFormat="1" x14ac:dyDescent="0.25"/>
    <row r="411" s="79" customFormat="1" x14ac:dyDescent="0.25"/>
    <row r="412" s="79" customFormat="1" x14ac:dyDescent="0.25"/>
    <row r="413" s="79" customFormat="1" x14ac:dyDescent="0.25"/>
    <row r="414" s="79" customFormat="1" x14ac:dyDescent="0.25"/>
    <row r="415" s="79" customFormat="1" x14ac:dyDescent="0.25"/>
    <row r="416" s="79" customFormat="1" x14ac:dyDescent="0.25"/>
    <row r="417" s="79" customFormat="1" x14ac:dyDescent="0.25"/>
    <row r="418" s="79" customFormat="1" x14ac:dyDescent="0.25"/>
    <row r="419" s="79" customFormat="1" x14ac:dyDescent="0.25"/>
    <row r="420" s="79" customFormat="1" x14ac:dyDescent="0.25"/>
    <row r="421" s="79" customFormat="1" x14ac:dyDescent="0.25"/>
    <row r="422" s="79" customFormat="1" x14ac:dyDescent="0.25"/>
    <row r="423" s="79" customFormat="1" x14ac:dyDescent="0.25"/>
    <row r="424" s="79" customFormat="1" x14ac:dyDescent="0.25"/>
    <row r="425" s="79" customFormat="1" x14ac:dyDescent="0.25"/>
    <row r="426" s="79" customFormat="1" x14ac:dyDescent="0.25"/>
    <row r="427" s="79" customFormat="1" x14ac:dyDescent="0.25"/>
    <row r="428" s="79" customFormat="1" x14ac:dyDescent="0.25"/>
    <row r="429" s="79" customFormat="1" x14ac:dyDescent="0.25"/>
    <row r="430" s="79" customFormat="1" x14ac:dyDescent="0.25"/>
    <row r="431" s="79" customFormat="1" x14ac:dyDescent="0.25"/>
    <row r="432" s="79" customFormat="1" x14ac:dyDescent="0.25"/>
    <row r="433" s="79" customFormat="1" x14ac:dyDescent="0.25"/>
    <row r="434" s="79" customFormat="1" x14ac:dyDescent="0.25"/>
    <row r="435" s="79" customFormat="1" x14ac:dyDescent="0.25"/>
    <row r="436" s="79" customFormat="1" x14ac:dyDescent="0.25"/>
    <row r="437" s="79" customFormat="1" x14ac:dyDescent="0.25"/>
    <row r="438" s="79" customFormat="1" x14ac:dyDescent="0.25"/>
    <row r="439" s="79" customFormat="1" x14ac:dyDescent="0.25"/>
    <row r="440" s="79" customFormat="1" x14ac:dyDescent="0.25"/>
    <row r="441" s="79" customFormat="1" x14ac:dyDescent="0.25"/>
    <row r="442" s="79" customFormat="1" x14ac:dyDescent="0.25"/>
    <row r="443" s="79" customFormat="1" x14ac:dyDescent="0.25"/>
    <row r="444" s="79" customFormat="1" x14ac:dyDescent="0.25"/>
    <row r="445" s="79" customFormat="1" x14ac:dyDescent="0.25"/>
    <row r="446" s="79" customFormat="1" x14ac:dyDescent="0.25"/>
    <row r="447" s="79" customFormat="1" x14ac:dyDescent="0.25"/>
    <row r="448" s="79" customFormat="1" x14ac:dyDescent="0.25"/>
    <row r="449" s="79" customFormat="1" x14ac:dyDescent="0.25"/>
    <row r="450" s="79" customFormat="1" x14ac:dyDescent="0.25"/>
    <row r="451" s="79" customFormat="1" x14ac:dyDescent="0.25"/>
    <row r="452" s="79" customFormat="1" x14ac:dyDescent="0.25"/>
    <row r="453" s="79" customFormat="1" x14ac:dyDescent="0.25"/>
    <row r="454" s="79" customFormat="1" x14ac:dyDescent="0.25"/>
    <row r="455" s="79" customFormat="1" x14ac:dyDescent="0.25"/>
    <row r="456" s="79" customFormat="1" x14ac:dyDescent="0.25"/>
    <row r="457" s="79" customFormat="1" x14ac:dyDescent="0.25"/>
    <row r="458" s="79" customFormat="1" x14ac:dyDescent="0.25"/>
    <row r="459" s="79" customFormat="1" x14ac:dyDescent="0.25"/>
    <row r="460" s="79" customFormat="1" x14ac:dyDescent="0.25"/>
    <row r="461" s="79" customFormat="1" x14ac:dyDescent="0.25"/>
    <row r="462" s="79" customFormat="1" x14ac:dyDescent="0.25"/>
    <row r="463" s="79" customFormat="1" x14ac:dyDescent="0.25"/>
    <row r="464" s="79" customFormat="1" x14ac:dyDescent="0.25"/>
    <row r="465" s="79" customFormat="1" x14ac:dyDescent="0.25"/>
    <row r="466" s="79" customFormat="1" x14ac:dyDescent="0.25"/>
    <row r="467" s="79" customFormat="1" x14ac:dyDescent="0.25"/>
    <row r="468" s="79" customFormat="1" x14ac:dyDescent="0.25"/>
    <row r="469" s="79" customFormat="1" x14ac:dyDescent="0.25"/>
    <row r="470" s="79" customFormat="1" x14ac:dyDescent="0.25"/>
    <row r="471" s="79" customFormat="1" x14ac:dyDescent="0.25"/>
    <row r="472" s="79" customFormat="1" x14ac:dyDescent="0.25"/>
    <row r="473" s="79" customFormat="1" x14ac:dyDescent="0.25"/>
    <row r="474" s="79" customFormat="1" x14ac:dyDescent="0.25"/>
    <row r="475" s="79" customFormat="1" x14ac:dyDescent="0.25"/>
    <row r="476" s="79" customFormat="1" x14ac:dyDescent="0.25"/>
    <row r="477" s="79" customFormat="1" x14ac:dyDescent="0.25"/>
    <row r="478" s="79" customFormat="1" x14ac:dyDescent="0.25"/>
    <row r="479" s="79" customFormat="1" x14ac:dyDescent="0.25"/>
    <row r="480" s="79" customFormat="1" x14ac:dyDescent="0.25"/>
    <row r="481" s="79" customFormat="1" x14ac:dyDescent="0.25"/>
    <row r="482" s="79" customFormat="1" x14ac:dyDescent="0.25"/>
    <row r="483" s="79" customFormat="1" x14ac:dyDescent="0.25"/>
    <row r="484" s="79" customFormat="1" x14ac:dyDescent="0.25"/>
    <row r="485" s="79" customFormat="1" x14ac:dyDescent="0.25"/>
    <row r="486" s="79" customFormat="1" x14ac:dyDescent="0.25"/>
    <row r="487" s="79" customFormat="1" x14ac:dyDescent="0.25"/>
    <row r="488" s="79" customFormat="1" x14ac:dyDescent="0.25"/>
    <row r="489" s="79" customFormat="1" x14ac:dyDescent="0.25"/>
    <row r="490" s="79" customFormat="1" x14ac:dyDescent="0.25"/>
    <row r="491" s="79" customFormat="1" x14ac:dyDescent="0.25"/>
    <row r="492" s="79" customFormat="1" x14ac:dyDescent="0.25"/>
    <row r="493" s="79" customFormat="1" x14ac:dyDescent="0.25"/>
    <row r="494" s="79" customFormat="1" x14ac:dyDescent="0.25"/>
    <row r="495" s="79" customFormat="1" x14ac:dyDescent="0.25"/>
    <row r="496" s="79" customFormat="1" x14ac:dyDescent="0.25"/>
    <row r="497" s="79" customFormat="1" x14ac:dyDescent="0.25"/>
    <row r="498" s="79" customFormat="1" x14ac:dyDescent="0.25"/>
    <row r="499" s="79" customFormat="1" x14ac:dyDescent="0.25"/>
    <row r="500" s="79" customFormat="1" x14ac:dyDescent="0.25"/>
    <row r="501" s="79" customFormat="1" x14ac:dyDescent="0.25"/>
    <row r="502" s="79" customFormat="1" x14ac:dyDescent="0.25"/>
    <row r="503" s="79" customFormat="1" x14ac:dyDescent="0.25"/>
    <row r="504" s="79" customFormat="1" x14ac:dyDescent="0.25"/>
    <row r="505" s="79" customFormat="1" x14ac:dyDescent="0.25"/>
    <row r="506" s="79" customFormat="1" x14ac:dyDescent="0.25"/>
    <row r="507" s="79" customFormat="1" x14ac:dyDescent="0.25"/>
    <row r="508" s="79" customFormat="1" x14ac:dyDescent="0.25"/>
    <row r="509" s="79" customFormat="1" x14ac:dyDescent="0.25"/>
    <row r="510" s="79" customFormat="1" x14ac:dyDescent="0.25"/>
    <row r="511" s="79" customFormat="1" x14ac:dyDescent="0.25"/>
    <row r="512" s="79" customFormat="1" x14ac:dyDescent="0.25"/>
    <row r="513" s="79" customFormat="1" x14ac:dyDescent="0.25"/>
    <row r="514" s="79" customFormat="1" x14ac:dyDescent="0.25"/>
    <row r="515" s="79" customFormat="1" x14ac:dyDescent="0.25"/>
    <row r="516" s="79" customFormat="1" x14ac:dyDescent="0.25"/>
    <row r="517" s="79" customFormat="1" x14ac:dyDescent="0.25"/>
    <row r="518" s="79" customFormat="1" x14ac:dyDescent="0.25"/>
    <row r="519" s="79" customFormat="1" x14ac:dyDescent="0.25"/>
    <row r="520" s="79" customFormat="1" x14ac:dyDescent="0.25"/>
    <row r="521" s="79" customFormat="1" x14ac:dyDescent="0.25"/>
    <row r="522" s="79" customFormat="1" x14ac:dyDescent="0.25"/>
    <row r="523" s="79" customFormat="1" x14ac:dyDescent="0.25"/>
    <row r="524" s="79" customFormat="1" x14ac:dyDescent="0.25"/>
    <row r="525" s="79" customFormat="1" x14ac:dyDescent="0.25"/>
    <row r="526" s="79" customFormat="1" x14ac:dyDescent="0.25"/>
    <row r="527" s="79" customFormat="1" x14ac:dyDescent="0.25"/>
    <row r="528" s="79" customFormat="1" x14ac:dyDescent="0.25"/>
    <row r="529" s="79" customFormat="1" x14ac:dyDescent="0.25"/>
    <row r="530" s="79" customFormat="1" x14ac:dyDescent="0.25"/>
    <row r="531" s="79" customFormat="1" x14ac:dyDescent="0.25"/>
    <row r="532" s="79" customFormat="1" x14ac:dyDescent="0.25"/>
    <row r="533" s="79" customFormat="1" x14ac:dyDescent="0.25"/>
    <row r="534" s="79" customFormat="1" x14ac:dyDescent="0.25"/>
    <row r="535" s="79" customFormat="1" x14ac:dyDescent="0.25"/>
    <row r="536" s="79" customFormat="1" x14ac:dyDescent="0.25"/>
    <row r="537" s="79" customFormat="1" x14ac:dyDescent="0.25"/>
    <row r="538" s="79" customFormat="1" x14ac:dyDescent="0.25"/>
    <row r="539" s="79" customFormat="1" x14ac:dyDescent="0.25"/>
    <row r="540" s="79" customFormat="1" x14ac:dyDescent="0.25"/>
    <row r="541" s="79" customFormat="1" x14ac:dyDescent="0.25"/>
    <row r="542" s="79" customFormat="1" x14ac:dyDescent="0.25"/>
    <row r="543" s="79" customFormat="1" x14ac:dyDescent="0.25"/>
    <row r="544" s="79" customFormat="1" x14ac:dyDescent="0.25"/>
    <row r="545" s="79" customFormat="1" x14ac:dyDescent="0.25"/>
    <row r="546" s="79" customFormat="1" x14ac:dyDescent="0.25"/>
    <row r="547" s="79" customFormat="1" x14ac:dyDescent="0.25"/>
    <row r="548" s="79" customFormat="1" x14ac:dyDescent="0.25"/>
    <row r="549" s="79" customFormat="1" x14ac:dyDescent="0.25"/>
    <row r="550" s="79" customFormat="1" x14ac:dyDescent="0.25"/>
    <row r="551" s="79" customFormat="1" x14ac:dyDescent="0.25"/>
    <row r="552" s="79" customFormat="1" x14ac:dyDescent="0.25"/>
    <row r="553" s="79" customFormat="1" x14ac:dyDescent="0.25"/>
    <row r="554" s="79" customFormat="1" x14ac:dyDescent="0.25"/>
    <row r="555" s="79" customFormat="1" x14ac:dyDescent="0.25"/>
    <row r="556" s="79" customFormat="1" x14ac:dyDescent="0.25"/>
    <row r="557" s="79" customFormat="1" x14ac:dyDescent="0.25"/>
    <row r="558" s="79" customFormat="1" x14ac:dyDescent="0.25"/>
    <row r="559" s="79" customFormat="1" x14ac:dyDescent="0.25"/>
    <row r="560" s="79" customFormat="1" x14ac:dyDescent="0.25"/>
    <row r="561" s="79" customFormat="1" x14ac:dyDescent="0.25"/>
    <row r="562" s="79" customFormat="1" x14ac:dyDescent="0.25"/>
    <row r="563" s="79" customFormat="1" x14ac:dyDescent="0.25"/>
    <row r="564" s="79" customFormat="1" x14ac:dyDescent="0.25"/>
    <row r="565" s="79" customFormat="1" x14ac:dyDescent="0.25"/>
    <row r="566" s="79" customFormat="1" x14ac:dyDescent="0.25"/>
    <row r="567" s="79" customFormat="1" x14ac:dyDescent="0.25"/>
    <row r="568" s="79" customFormat="1" x14ac:dyDescent="0.25"/>
    <row r="569" s="79" customFormat="1" x14ac:dyDescent="0.25"/>
    <row r="570" s="79" customFormat="1" x14ac:dyDescent="0.25"/>
    <row r="571" s="79" customFormat="1" x14ac:dyDescent="0.25"/>
    <row r="572" s="79" customFormat="1" x14ac:dyDescent="0.25"/>
    <row r="573" s="79" customFormat="1" x14ac:dyDescent="0.25"/>
    <row r="574" s="79" customFormat="1" x14ac:dyDescent="0.25"/>
    <row r="575" s="79" customFormat="1" x14ac:dyDescent="0.25"/>
    <row r="576" s="79" customFormat="1" x14ac:dyDescent="0.25"/>
    <row r="577" s="79" customFormat="1" x14ac:dyDescent="0.25"/>
    <row r="578" s="79" customFormat="1" x14ac:dyDescent="0.25"/>
    <row r="579" s="79" customFormat="1" x14ac:dyDescent="0.25"/>
    <row r="580" s="79" customFormat="1" x14ac:dyDescent="0.25"/>
    <row r="581" s="79" customFormat="1" x14ac:dyDescent="0.25"/>
    <row r="582" s="79" customFormat="1" x14ac:dyDescent="0.25"/>
    <row r="583" s="79" customFormat="1" x14ac:dyDescent="0.25"/>
    <row r="584" s="79" customFormat="1" x14ac:dyDescent="0.25"/>
    <row r="585" s="79" customFormat="1" x14ac:dyDescent="0.25"/>
    <row r="586" s="79" customFormat="1" x14ac:dyDescent="0.25"/>
    <row r="587" s="79" customFormat="1" x14ac:dyDescent="0.25"/>
    <row r="588" s="79" customFormat="1" x14ac:dyDescent="0.25"/>
    <row r="589" s="79" customFormat="1" x14ac:dyDescent="0.25"/>
    <row r="590" s="79" customFormat="1" x14ac:dyDescent="0.25"/>
    <row r="591" s="79" customFormat="1" x14ac:dyDescent="0.25"/>
    <row r="592" s="79" customFormat="1" x14ac:dyDescent="0.25"/>
    <row r="593" s="79" customFormat="1" x14ac:dyDescent="0.25"/>
    <row r="594" s="79" customFormat="1" x14ac:dyDescent="0.25"/>
    <row r="595" s="79" customFormat="1" x14ac:dyDescent="0.25"/>
    <row r="596" s="79" customFormat="1" x14ac:dyDescent="0.25"/>
    <row r="597" s="79" customFormat="1" x14ac:dyDescent="0.25"/>
    <row r="598" s="79" customFormat="1" x14ac:dyDescent="0.25"/>
    <row r="599" s="79" customFormat="1" x14ac:dyDescent="0.25"/>
    <row r="600" s="79" customFormat="1" x14ac:dyDescent="0.25"/>
    <row r="601" s="79" customFormat="1" x14ac:dyDescent="0.25"/>
    <row r="602" s="79" customFormat="1" x14ac:dyDescent="0.25"/>
    <row r="603" s="79" customFormat="1" x14ac:dyDescent="0.25"/>
    <row r="604" s="79" customFormat="1" x14ac:dyDescent="0.25"/>
    <row r="605" s="79" customFormat="1" x14ac:dyDescent="0.25"/>
    <row r="606" s="79" customFormat="1" x14ac:dyDescent="0.25"/>
    <row r="607" s="79" customFormat="1" x14ac:dyDescent="0.25"/>
    <row r="608" s="79" customFormat="1" x14ac:dyDescent="0.25"/>
    <row r="609" s="79" customFormat="1" x14ac:dyDescent="0.25"/>
    <row r="610" s="79" customFormat="1" x14ac:dyDescent="0.25"/>
    <row r="611" s="79" customFormat="1" x14ac:dyDescent="0.25"/>
    <row r="612" s="79" customFormat="1" x14ac:dyDescent="0.25"/>
    <row r="613" s="79" customFormat="1" x14ac:dyDescent="0.25"/>
    <row r="614" s="79" customFormat="1" x14ac:dyDescent="0.25"/>
    <row r="615" s="79" customFormat="1" x14ac:dyDescent="0.25"/>
    <row r="616" s="79" customFormat="1" x14ac:dyDescent="0.25"/>
    <row r="617" s="79" customFormat="1" x14ac:dyDescent="0.25"/>
    <row r="618" s="79" customFormat="1" x14ac:dyDescent="0.25"/>
    <row r="619" s="79" customFormat="1" x14ac:dyDescent="0.25"/>
    <row r="620" s="79" customFormat="1" x14ac:dyDescent="0.25"/>
    <row r="621" s="79" customFormat="1" x14ac:dyDescent="0.25"/>
    <row r="622" s="79" customFormat="1" x14ac:dyDescent="0.25"/>
    <row r="623" s="79" customFormat="1" x14ac:dyDescent="0.25"/>
    <row r="624" s="79" customFormat="1" x14ac:dyDescent="0.25"/>
    <row r="625" s="79" customFormat="1" x14ac:dyDescent="0.25"/>
    <row r="626" s="79" customFormat="1" x14ac:dyDescent="0.25"/>
    <row r="627" s="79" customFormat="1" x14ac:dyDescent="0.25"/>
    <row r="628" s="79" customFormat="1" x14ac:dyDescent="0.25"/>
    <row r="629" s="79" customFormat="1" x14ac:dyDescent="0.25"/>
    <row r="630" s="79" customFormat="1" x14ac:dyDescent="0.25"/>
    <row r="631" s="79" customFormat="1" x14ac:dyDescent="0.25"/>
    <row r="632" s="79" customFormat="1" x14ac:dyDescent="0.25"/>
    <row r="633" s="79" customFormat="1" x14ac:dyDescent="0.25"/>
    <row r="634" s="79" customFormat="1" x14ac:dyDescent="0.25"/>
    <row r="635" s="79" customFormat="1" x14ac:dyDescent="0.25"/>
    <row r="636" s="79" customFormat="1" x14ac:dyDescent="0.25"/>
    <row r="637" s="79" customFormat="1" x14ac:dyDescent="0.25"/>
    <row r="638" s="79" customFormat="1" x14ac:dyDescent="0.25"/>
    <row r="639" s="79" customFormat="1" x14ac:dyDescent="0.25"/>
    <row r="640" s="79" customFormat="1" x14ac:dyDescent="0.25"/>
    <row r="641" s="79" customFormat="1" x14ac:dyDescent="0.25"/>
    <row r="642" s="79" customFormat="1" x14ac:dyDescent="0.25"/>
    <row r="643" s="79" customFormat="1" x14ac:dyDescent="0.25"/>
    <row r="644" s="79" customFormat="1" x14ac:dyDescent="0.25"/>
    <row r="645" s="79" customFormat="1" x14ac:dyDescent="0.25"/>
    <row r="646" s="79" customFormat="1" x14ac:dyDescent="0.25"/>
    <row r="647" s="79" customFormat="1" x14ac:dyDescent="0.25"/>
    <row r="648" s="79" customFormat="1" x14ac:dyDescent="0.25"/>
    <row r="649" s="79" customFormat="1" x14ac:dyDescent="0.25"/>
    <row r="650" s="79" customFormat="1" x14ac:dyDescent="0.25"/>
    <row r="651" s="79" customFormat="1" x14ac:dyDescent="0.25"/>
    <row r="652" s="79" customFormat="1" x14ac:dyDescent="0.25"/>
    <row r="653" s="79" customFormat="1" x14ac:dyDescent="0.25"/>
    <row r="654" s="79" customFormat="1" x14ac:dyDescent="0.25"/>
    <row r="655" s="79" customFormat="1" x14ac:dyDescent="0.25"/>
    <row r="656" s="79" customFormat="1" x14ac:dyDescent="0.25"/>
    <row r="657" s="79" customFormat="1" x14ac:dyDescent="0.25"/>
    <row r="658" s="79" customFormat="1" x14ac:dyDescent="0.25"/>
    <row r="659" s="79" customFormat="1" x14ac:dyDescent="0.25"/>
    <row r="660" s="79" customFormat="1" x14ac:dyDescent="0.25"/>
    <row r="661" s="79" customFormat="1" x14ac:dyDescent="0.25"/>
    <row r="662" s="79" customFormat="1" x14ac:dyDescent="0.25"/>
    <row r="663" s="79" customFormat="1" x14ac:dyDescent="0.25"/>
    <row r="664" s="79" customFormat="1" x14ac:dyDescent="0.25"/>
    <row r="665" s="79" customFormat="1" x14ac:dyDescent="0.25"/>
    <row r="666" s="79" customFormat="1" x14ac:dyDescent="0.25"/>
    <row r="667" s="79" customFormat="1" x14ac:dyDescent="0.25"/>
    <row r="668" s="79" customFormat="1" x14ac:dyDescent="0.25"/>
    <row r="669" s="79" customFormat="1" x14ac:dyDescent="0.25"/>
    <row r="670" s="79" customFormat="1" x14ac:dyDescent="0.25"/>
    <row r="671" s="79" customFormat="1" x14ac:dyDescent="0.25"/>
    <row r="672" s="79" customFormat="1" x14ac:dyDescent="0.25"/>
    <row r="673" s="79" customFormat="1" x14ac:dyDescent="0.25"/>
    <row r="674" s="79" customFormat="1" x14ac:dyDescent="0.25"/>
    <row r="675" s="79" customFormat="1" x14ac:dyDescent="0.25"/>
    <row r="676" s="79" customFormat="1" x14ac:dyDescent="0.25"/>
    <row r="677" s="79" customFormat="1" x14ac:dyDescent="0.25"/>
    <row r="678" s="79" customFormat="1" x14ac:dyDescent="0.25"/>
    <row r="679" s="79" customFormat="1" x14ac:dyDescent="0.25"/>
    <row r="680" s="79" customFormat="1" x14ac:dyDescent="0.25"/>
    <row r="681" s="79" customFormat="1" x14ac:dyDescent="0.25"/>
    <row r="682" s="79" customFormat="1" x14ac:dyDescent="0.25"/>
    <row r="683" s="79" customFormat="1" x14ac:dyDescent="0.25"/>
    <row r="684" s="79" customFormat="1" x14ac:dyDescent="0.25"/>
    <row r="685" s="79" customFormat="1" x14ac:dyDescent="0.25"/>
    <row r="686" s="79" customFormat="1" x14ac:dyDescent="0.25"/>
    <row r="687" s="79" customFormat="1" x14ac:dyDescent="0.25"/>
    <row r="688" s="79" customFormat="1" x14ac:dyDescent="0.25"/>
    <row r="689" s="79" customFormat="1" x14ac:dyDescent="0.25"/>
    <row r="690" s="79" customFormat="1" x14ac:dyDescent="0.25"/>
    <row r="691" s="79" customFormat="1" x14ac:dyDescent="0.25"/>
    <row r="692" s="79" customFormat="1" x14ac:dyDescent="0.25"/>
    <row r="693" s="79" customFormat="1" x14ac:dyDescent="0.25"/>
    <row r="694" s="79" customFormat="1" x14ac:dyDescent="0.25"/>
    <row r="695" s="79" customFormat="1" x14ac:dyDescent="0.25"/>
    <row r="696" s="79" customFormat="1" x14ac:dyDescent="0.25"/>
    <row r="697" s="79" customFormat="1" x14ac:dyDescent="0.25"/>
    <row r="698" s="79" customFormat="1" x14ac:dyDescent="0.25"/>
    <row r="699" s="79" customFormat="1" x14ac:dyDescent="0.25"/>
    <row r="700" s="79" customFormat="1" x14ac:dyDescent="0.25"/>
    <row r="701" s="79" customFormat="1" x14ac:dyDescent="0.25"/>
    <row r="702" s="79" customFormat="1" x14ac:dyDescent="0.25"/>
    <row r="703" s="79" customFormat="1" x14ac:dyDescent="0.25"/>
    <row r="704" s="79" customFormat="1" x14ac:dyDescent="0.25"/>
    <row r="705" s="79" customFormat="1" x14ac:dyDescent="0.25"/>
    <row r="706" s="79" customFormat="1" x14ac:dyDescent="0.25"/>
    <row r="707" s="79" customFormat="1" x14ac:dyDescent="0.25"/>
    <row r="708" s="79" customFormat="1" x14ac:dyDescent="0.25"/>
    <row r="709" s="79" customFormat="1" x14ac:dyDescent="0.25"/>
    <row r="710" s="79" customFormat="1" x14ac:dyDescent="0.25"/>
    <row r="711" s="79" customFormat="1" x14ac:dyDescent="0.25"/>
    <row r="712" s="79" customFormat="1" x14ac:dyDescent="0.25"/>
    <row r="713" s="79" customFormat="1" x14ac:dyDescent="0.25"/>
    <row r="714" s="79" customFormat="1" x14ac:dyDescent="0.25"/>
    <row r="715" s="79" customFormat="1" x14ac:dyDescent="0.25"/>
    <row r="716" s="79" customFormat="1" x14ac:dyDescent="0.25"/>
    <row r="717" s="79" customFormat="1" x14ac:dyDescent="0.25"/>
    <row r="718" s="79" customFormat="1" x14ac:dyDescent="0.25"/>
    <row r="719" s="79" customFormat="1" x14ac:dyDescent="0.25"/>
    <row r="720" s="79" customFormat="1" x14ac:dyDescent="0.25"/>
    <row r="721" s="79" customFormat="1" x14ac:dyDescent="0.25"/>
    <row r="722" s="79" customFormat="1" x14ac:dyDescent="0.25"/>
    <row r="723" s="79" customFormat="1" x14ac:dyDescent="0.25"/>
    <row r="724" s="79" customFormat="1" x14ac:dyDescent="0.25"/>
    <row r="725" s="79" customFormat="1" x14ac:dyDescent="0.25"/>
    <row r="726" s="79" customFormat="1" x14ac:dyDescent="0.25"/>
    <row r="727" s="79" customFormat="1" x14ac:dyDescent="0.25"/>
    <row r="728" s="79" customFormat="1" x14ac:dyDescent="0.25"/>
    <row r="729" s="79" customFormat="1" x14ac:dyDescent="0.25"/>
    <row r="730" s="79" customFormat="1" x14ac:dyDescent="0.25"/>
    <row r="731" s="79" customFormat="1" x14ac:dyDescent="0.25"/>
    <row r="732" s="79" customFormat="1" x14ac:dyDescent="0.25"/>
    <row r="733" s="79" customFormat="1" x14ac:dyDescent="0.25"/>
    <row r="734" s="79" customFormat="1" x14ac:dyDescent="0.25"/>
    <row r="735" s="79" customFormat="1" x14ac:dyDescent="0.25"/>
    <row r="736" s="79" customFormat="1" x14ac:dyDescent="0.25"/>
    <row r="737" s="79" customFormat="1" x14ac:dyDescent="0.25"/>
    <row r="738" s="79" customFormat="1" x14ac:dyDescent="0.25"/>
    <row r="739" s="79" customFormat="1" x14ac:dyDescent="0.25"/>
    <row r="740" s="79" customFormat="1" x14ac:dyDescent="0.25"/>
    <row r="741" s="79" customFormat="1" x14ac:dyDescent="0.25"/>
    <row r="742" s="79" customFormat="1" x14ac:dyDescent="0.25"/>
    <row r="743" s="79" customFormat="1" x14ac:dyDescent="0.25"/>
    <row r="744" s="79" customFormat="1" x14ac:dyDescent="0.25"/>
    <row r="745" s="79" customFormat="1" x14ac:dyDescent="0.25"/>
    <row r="746" s="79" customFormat="1" x14ac:dyDescent="0.25"/>
    <row r="747" s="79" customFormat="1" x14ac:dyDescent="0.25"/>
    <row r="748" s="79" customFormat="1" x14ac:dyDescent="0.25"/>
    <row r="749" s="79" customFormat="1" x14ac:dyDescent="0.25"/>
    <row r="750" s="79" customFormat="1" x14ac:dyDescent="0.25"/>
    <row r="751" s="79" customFormat="1" x14ac:dyDescent="0.25"/>
    <row r="752" s="79" customFormat="1" x14ac:dyDescent="0.25"/>
    <row r="753" s="79" customFormat="1" x14ac:dyDescent="0.25"/>
    <row r="754" s="79" customFormat="1" x14ac:dyDescent="0.25"/>
    <row r="755" s="79" customFormat="1" x14ac:dyDescent="0.25"/>
    <row r="756" s="79" customFormat="1" x14ac:dyDescent="0.25"/>
    <row r="757" s="79" customFormat="1" x14ac:dyDescent="0.25"/>
    <row r="758" s="79" customFormat="1" x14ac:dyDescent="0.25"/>
    <row r="759" s="79" customFormat="1" x14ac:dyDescent="0.25"/>
    <row r="760" s="79" customFormat="1" x14ac:dyDescent="0.25"/>
    <row r="761" s="79" customFormat="1" x14ac:dyDescent="0.25"/>
    <row r="762" s="79" customFormat="1" x14ac:dyDescent="0.25"/>
    <row r="763" s="79" customFormat="1" x14ac:dyDescent="0.25"/>
    <row r="764" s="79" customFormat="1" x14ac:dyDescent="0.25"/>
    <row r="765" s="79" customFormat="1" x14ac:dyDescent="0.25"/>
    <row r="766" s="79" customFormat="1" x14ac:dyDescent="0.25"/>
    <row r="767" s="79" customFormat="1" x14ac:dyDescent="0.25"/>
    <row r="768" s="79" customFormat="1" x14ac:dyDescent="0.25"/>
    <row r="769" s="79" customFormat="1" x14ac:dyDescent="0.25"/>
    <row r="770" s="79" customFormat="1" x14ac:dyDescent="0.25"/>
    <row r="771" s="79" customFormat="1" x14ac:dyDescent="0.25"/>
    <row r="772" s="79" customFormat="1" x14ac:dyDescent="0.25"/>
    <row r="773" s="79" customFormat="1" x14ac:dyDescent="0.25"/>
    <row r="774" s="79" customFormat="1" x14ac:dyDescent="0.25"/>
    <row r="775" s="79" customFormat="1" x14ac:dyDescent="0.25"/>
    <row r="776" s="79" customFormat="1" x14ac:dyDescent="0.25"/>
    <row r="777" s="79" customFormat="1" x14ac:dyDescent="0.25"/>
    <row r="778" s="79" customFormat="1" x14ac:dyDescent="0.25"/>
    <row r="779" s="79" customFormat="1" x14ac:dyDescent="0.25"/>
    <row r="780" s="79" customFormat="1" x14ac:dyDescent="0.25"/>
    <row r="781" s="79" customFormat="1" x14ac:dyDescent="0.25"/>
    <row r="782" s="79" customFormat="1" x14ac:dyDescent="0.25"/>
    <row r="783" s="79" customFormat="1" x14ac:dyDescent="0.25"/>
    <row r="784" s="79" customFormat="1" x14ac:dyDescent="0.25"/>
    <row r="785" s="79" customFormat="1" x14ac:dyDescent="0.25"/>
    <row r="786" s="79" customFormat="1" x14ac:dyDescent="0.25"/>
    <row r="787" s="79" customFormat="1" x14ac:dyDescent="0.25"/>
    <row r="788" s="79" customFormat="1" x14ac:dyDescent="0.25"/>
    <row r="789" s="79" customFormat="1" x14ac:dyDescent="0.25"/>
    <row r="790" s="79" customFormat="1" x14ac:dyDescent="0.25"/>
    <row r="791" s="79" customFormat="1" x14ac:dyDescent="0.25"/>
    <row r="792" s="79" customFormat="1" x14ac:dyDescent="0.25"/>
    <row r="793" s="79" customFormat="1" x14ac:dyDescent="0.25"/>
    <row r="794" s="79" customFormat="1" x14ac:dyDescent="0.25"/>
    <row r="795" s="79" customFormat="1" x14ac:dyDescent="0.25"/>
    <row r="796" s="79" customFormat="1" x14ac:dyDescent="0.25"/>
    <row r="797" s="79" customFormat="1" x14ac:dyDescent="0.25"/>
    <row r="798" s="79" customFormat="1" x14ac:dyDescent="0.25"/>
    <row r="799" s="79" customFormat="1" x14ac:dyDescent="0.25"/>
    <row r="800" s="79" customFormat="1" x14ac:dyDescent="0.25"/>
    <row r="801" s="79" customFormat="1" x14ac:dyDescent="0.25"/>
    <row r="802" s="79" customFormat="1" x14ac:dyDescent="0.25"/>
    <row r="803" s="79" customFormat="1" x14ac:dyDescent="0.25"/>
    <row r="804" s="79" customFormat="1" x14ac:dyDescent="0.25"/>
    <row r="805" s="79" customFormat="1" x14ac:dyDescent="0.25"/>
    <row r="806" s="79" customFormat="1" x14ac:dyDescent="0.25"/>
    <row r="807" s="79" customFormat="1" x14ac:dyDescent="0.25"/>
    <row r="808" s="79" customFormat="1" x14ac:dyDescent="0.25"/>
    <row r="809" s="79" customFormat="1" x14ac:dyDescent="0.25"/>
    <row r="810" s="79" customFormat="1" x14ac:dyDescent="0.25"/>
    <row r="811" s="79" customFormat="1" x14ac:dyDescent="0.25"/>
    <row r="812" s="79" customFormat="1" x14ac:dyDescent="0.25"/>
    <row r="813" s="79" customFormat="1" x14ac:dyDescent="0.25"/>
    <row r="814" s="79" customFormat="1" x14ac:dyDescent="0.25"/>
    <row r="815" s="79" customFormat="1" x14ac:dyDescent="0.25"/>
    <row r="816" s="79" customFormat="1" x14ac:dyDescent="0.25"/>
    <row r="817" s="79" customFormat="1" x14ac:dyDescent="0.25"/>
    <row r="818" s="79" customFormat="1" x14ac:dyDescent="0.25"/>
    <row r="819" s="79" customFormat="1" x14ac:dyDescent="0.25"/>
    <row r="820" s="79" customFormat="1" x14ac:dyDescent="0.25"/>
    <row r="821" s="79" customFormat="1" x14ac:dyDescent="0.25"/>
    <row r="822" s="79" customFormat="1" x14ac:dyDescent="0.25"/>
    <row r="823" s="79" customFormat="1" x14ac:dyDescent="0.25"/>
    <row r="824" s="79" customFormat="1" x14ac:dyDescent="0.25"/>
    <row r="825" s="79" customFormat="1" x14ac:dyDescent="0.25"/>
    <row r="826" s="79" customFormat="1" x14ac:dyDescent="0.25"/>
    <row r="827" s="79" customFormat="1" x14ac:dyDescent="0.25"/>
    <row r="828" s="79" customFormat="1" x14ac:dyDescent="0.25"/>
    <row r="829" s="79" customFormat="1" x14ac:dyDescent="0.25"/>
    <row r="830" s="79" customFormat="1" x14ac:dyDescent="0.25"/>
    <row r="831" s="79" customFormat="1" x14ac:dyDescent="0.25"/>
    <row r="832" s="79" customFormat="1" x14ac:dyDescent="0.25"/>
    <row r="833" s="79" customFormat="1" x14ac:dyDescent="0.25"/>
    <row r="834" s="79" customFormat="1" x14ac:dyDescent="0.25"/>
    <row r="835" s="79" customFormat="1" x14ac:dyDescent="0.25"/>
    <row r="836" s="79" customFormat="1" x14ac:dyDescent="0.25"/>
    <row r="837" s="79" customFormat="1" x14ac:dyDescent="0.25"/>
    <row r="838" s="79" customFormat="1" x14ac:dyDescent="0.25"/>
    <row r="839" s="79" customFormat="1" x14ac:dyDescent="0.25"/>
    <row r="840" s="79" customFormat="1" x14ac:dyDescent="0.25"/>
    <row r="841" s="79" customFormat="1" x14ac:dyDescent="0.25"/>
    <row r="842" s="79" customFormat="1" x14ac:dyDescent="0.25"/>
    <row r="843" s="79" customFormat="1" x14ac:dyDescent="0.25"/>
    <row r="844" s="79" customFormat="1" x14ac:dyDescent="0.25"/>
    <row r="845" s="79" customFormat="1" x14ac:dyDescent="0.25"/>
    <row r="846" s="79" customFormat="1" x14ac:dyDescent="0.25"/>
    <row r="847" s="79" customFormat="1" x14ac:dyDescent="0.25"/>
    <row r="848" s="79" customFormat="1" x14ac:dyDescent="0.25"/>
    <row r="849" s="79" customFormat="1" x14ac:dyDescent="0.25"/>
    <row r="850" s="79" customFormat="1" x14ac:dyDescent="0.25"/>
    <row r="851" s="79" customFormat="1" x14ac:dyDescent="0.25"/>
    <row r="852" s="79" customFormat="1" x14ac:dyDescent="0.25"/>
    <row r="853" s="79" customFormat="1" x14ac:dyDescent="0.25"/>
    <row r="854" s="79" customFormat="1" x14ac:dyDescent="0.25"/>
    <row r="855" s="79" customFormat="1" x14ac:dyDescent="0.25"/>
    <row r="856" s="79" customFormat="1" x14ac:dyDescent="0.25"/>
    <row r="857" s="79" customFormat="1" x14ac:dyDescent="0.25"/>
    <row r="858" s="79" customFormat="1" x14ac:dyDescent="0.25"/>
    <row r="859" s="79" customFormat="1" x14ac:dyDescent="0.25"/>
    <row r="860" s="79" customFormat="1" x14ac:dyDescent="0.25"/>
    <row r="861" s="79" customFormat="1" x14ac:dyDescent="0.25"/>
    <row r="862" s="79" customFormat="1" x14ac:dyDescent="0.25"/>
    <row r="863" s="79" customFormat="1" x14ac:dyDescent="0.25"/>
    <row r="864" s="79" customFormat="1" x14ac:dyDescent="0.25"/>
    <row r="865" s="79" customFormat="1" x14ac:dyDescent="0.25"/>
    <row r="866" s="79" customFormat="1" x14ac:dyDescent="0.25"/>
    <row r="867" s="79" customFormat="1" x14ac:dyDescent="0.25"/>
    <row r="868" s="79" customFormat="1" x14ac:dyDescent="0.25"/>
    <row r="869" s="79" customFormat="1" x14ac:dyDescent="0.25"/>
    <row r="870" s="79" customFormat="1" x14ac:dyDescent="0.25"/>
    <row r="871" s="79" customFormat="1" x14ac:dyDescent="0.25"/>
    <row r="872" s="79" customFormat="1" x14ac:dyDescent="0.25"/>
    <row r="873" s="79" customFormat="1" x14ac:dyDescent="0.25"/>
    <row r="874" s="79" customFormat="1" x14ac:dyDescent="0.25"/>
    <row r="875" s="79" customFormat="1" x14ac:dyDescent="0.25"/>
    <row r="876" s="79" customFormat="1" x14ac:dyDescent="0.25"/>
    <row r="877" s="79" customFormat="1" x14ac:dyDescent="0.25"/>
    <row r="878" s="79" customFormat="1" x14ac:dyDescent="0.25"/>
    <row r="879" s="79" customFormat="1" x14ac:dyDescent="0.25"/>
    <row r="880" s="79" customFormat="1" x14ac:dyDescent="0.25"/>
    <row r="881" s="79" customFormat="1" x14ac:dyDescent="0.25"/>
    <row r="882" s="79" customFormat="1" x14ac:dyDescent="0.25"/>
    <row r="883" s="79" customFormat="1" x14ac:dyDescent="0.25"/>
    <row r="884" s="79" customFormat="1" x14ac:dyDescent="0.25"/>
    <row r="885" s="79" customFormat="1" x14ac:dyDescent="0.25"/>
    <row r="886" s="79" customFormat="1" x14ac:dyDescent="0.25"/>
    <row r="887" s="79" customFormat="1" x14ac:dyDescent="0.25"/>
    <row r="888" s="79" customFormat="1" x14ac:dyDescent="0.25"/>
    <row r="889" s="79" customFormat="1" x14ac:dyDescent="0.25"/>
    <row r="890" s="79" customFormat="1" x14ac:dyDescent="0.25"/>
    <row r="891" s="79" customFormat="1" x14ac:dyDescent="0.25"/>
    <row r="892" s="79" customFormat="1" x14ac:dyDescent="0.25"/>
    <row r="893" s="79" customFormat="1" x14ac:dyDescent="0.25"/>
    <row r="894" s="79" customFormat="1" x14ac:dyDescent="0.25"/>
    <row r="895" s="79" customFormat="1" x14ac:dyDescent="0.25"/>
    <row r="896" s="79" customFormat="1" x14ac:dyDescent="0.25"/>
    <row r="897" s="79" customFormat="1" x14ac:dyDescent="0.25"/>
    <row r="898" s="79" customFormat="1" x14ac:dyDescent="0.25"/>
    <row r="899" s="79" customFormat="1" x14ac:dyDescent="0.25"/>
    <row r="900" s="79" customFormat="1" x14ac:dyDescent="0.25"/>
    <row r="901" s="79" customFormat="1" x14ac:dyDescent="0.25"/>
    <row r="902" s="79" customFormat="1" x14ac:dyDescent="0.25"/>
    <row r="903" s="79" customFormat="1" x14ac:dyDescent="0.25"/>
    <row r="904" s="79" customFormat="1" x14ac:dyDescent="0.25"/>
    <row r="905" s="79" customFormat="1" x14ac:dyDescent="0.25"/>
    <row r="906" s="79" customFormat="1" x14ac:dyDescent="0.25"/>
    <row r="907" s="79" customFormat="1" x14ac:dyDescent="0.25"/>
    <row r="908" s="79" customFormat="1" x14ac:dyDescent="0.25"/>
    <row r="909" s="79" customFormat="1" x14ac:dyDescent="0.25"/>
    <row r="910" s="79" customFormat="1" x14ac:dyDescent="0.25"/>
    <row r="911" s="79" customFormat="1" x14ac:dyDescent="0.25"/>
    <row r="912" s="79" customFormat="1" x14ac:dyDescent="0.25"/>
    <row r="913" s="79" customFormat="1" x14ac:dyDescent="0.25"/>
    <row r="914" s="79" customFormat="1" x14ac:dyDescent="0.25"/>
    <row r="915" s="79" customFormat="1" x14ac:dyDescent="0.25"/>
    <row r="916" s="79" customFormat="1" x14ac:dyDescent="0.25"/>
    <row r="917" s="79" customFormat="1" x14ac:dyDescent="0.25"/>
    <row r="918" s="79" customFormat="1" x14ac:dyDescent="0.25"/>
    <row r="919" s="79" customFormat="1" x14ac:dyDescent="0.25"/>
    <row r="920" s="79" customFormat="1" x14ac:dyDescent="0.25"/>
    <row r="921" s="79" customFormat="1" x14ac:dyDescent="0.25"/>
    <row r="922" s="79" customFormat="1" x14ac:dyDescent="0.25"/>
    <row r="923" s="79" customFormat="1" x14ac:dyDescent="0.25"/>
    <row r="924" s="79" customFormat="1" x14ac:dyDescent="0.25"/>
    <row r="925" s="79" customFormat="1" x14ac:dyDescent="0.25"/>
    <row r="926" s="79" customFormat="1" x14ac:dyDescent="0.25"/>
    <row r="927" s="79" customFormat="1" x14ac:dyDescent="0.25"/>
    <row r="928" s="79" customFormat="1" x14ac:dyDescent="0.25"/>
    <row r="929" s="79" customFormat="1" x14ac:dyDescent="0.25"/>
    <row r="930" s="79" customFormat="1" x14ac:dyDescent="0.25"/>
    <row r="931" s="79" customFormat="1" x14ac:dyDescent="0.25"/>
    <row r="932" s="79" customFormat="1" x14ac:dyDescent="0.25"/>
    <row r="933" s="79" customFormat="1" x14ac:dyDescent="0.25"/>
    <row r="934" s="79" customFormat="1" x14ac:dyDescent="0.25"/>
    <row r="935" s="79" customFormat="1" x14ac:dyDescent="0.25"/>
    <row r="936" s="79" customFormat="1" x14ac:dyDescent="0.25"/>
    <row r="937" s="79" customFormat="1" x14ac:dyDescent="0.25"/>
    <row r="938" s="79" customFormat="1" x14ac:dyDescent="0.25"/>
    <row r="939" s="79" customFormat="1" x14ac:dyDescent="0.25"/>
    <row r="940" s="79" customFormat="1" x14ac:dyDescent="0.25"/>
    <row r="941" s="79" customFormat="1" x14ac:dyDescent="0.25"/>
    <row r="942" s="79" customFormat="1" x14ac:dyDescent="0.25"/>
    <row r="943" s="79" customFormat="1" x14ac:dyDescent="0.25"/>
    <row r="944" s="79" customFormat="1" x14ac:dyDescent="0.25"/>
    <row r="945" s="79" customFormat="1" x14ac:dyDescent="0.25"/>
    <row r="946" s="79" customFormat="1" x14ac:dyDescent="0.25"/>
    <row r="947" s="79" customFormat="1" x14ac:dyDescent="0.25"/>
    <row r="948" s="79" customFormat="1" x14ac:dyDescent="0.25"/>
    <row r="949" s="79" customFormat="1" x14ac:dyDescent="0.25"/>
    <row r="950" s="79" customFormat="1" x14ac:dyDescent="0.25"/>
    <row r="951" s="79" customFormat="1" x14ac:dyDescent="0.25"/>
    <row r="952" s="79" customFormat="1" x14ac:dyDescent="0.25"/>
    <row r="953" s="79" customFormat="1" x14ac:dyDescent="0.25"/>
    <row r="954" s="79" customFormat="1" x14ac:dyDescent="0.25"/>
    <row r="955" s="79" customFormat="1" x14ac:dyDescent="0.25"/>
    <row r="956" s="79" customFormat="1" x14ac:dyDescent="0.25"/>
    <row r="957" s="79" customFormat="1" x14ac:dyDescent="0.25"/>
    <row r="958" s="79" customFormat="1" x14ac:dyDescent="0.25"/>
    <row r="959" s="79" customFormat="1" x14ac:dyDescent="0.25"/>
    <row r="960" s="79" customFormat="1" x14ac:dyDescent="0.25"/>
    <row r="961" s="79" customFormat="1" x14ac:dyDescent="0.25"/>
    <row r="962" s="79" customFormat="1" x14ac:dyDescent="0.25"/>
    <row r="963" s="79" customFormat="1" x14ac:dyDescent="0.25"/>
    <row r="964" s="79" customFormat="1" x14ac:dyDescent="0.25"/>
    <row r="965" s="79" customFormat="1" x14ac:dyDescent="0.25"/>
    <row r="966" s="79" customFormat="1" x14ac:dyDescent="0.25"/>
    <row r="967" s="79" customFormat="1" x14ac:dyDescent="0.25"/>
    <row r="968" s="79" customFormat="1" x14ac:dyDescent="0.25"/>
    <row r="969" s="79" customFormat="1" x14ac:dyDescent="0.25"/>
    <row r="970" s="79" customFormat="1" x14ac:dyDescent="0.25"/>
    <row r="971" s="79" customFormat="1" x14ac:dyDescent="0.25"/>
    <row r="972" s="79" customFormat="1" x14ac:dyDescent="0.25"/>
    <row r="973" s="79" customFormat="1" x14ac:dyDescent="0.25"/>
    <row r="974" s="79" customFormat="1" x14ac:dyDescent="0.25"/>
    <row r="975" s="79" customFormat="1" x14ac:dyDescent="0.25"/>
    <row r="976" s="79" customFormat="1" x14ac:dyDescent="0.25"/>
    <row r="977" s="79" customFormat="1" x14ac:dyDescent="0.25"/>
    <row r="978" s="79" customFormat="1" x14ac:dyDescent="0.25"/>
    <row r="979" s="79" customFormat="1" x14ac:dyDescent="0.25"/>
    <row r="980" s="79" customFormat="1" x14ac:dyDescent="0.25"/>
    <row r="981" s="79" customFormat="1" x14ac:dyDescent="0.25"/>
    <row r="982" s="79" customFormat="1" x14ac:dyDescent="0.25"/>
    <row r="983" s="79" customFormat="1" x14ac:dyDescent="0.25"/>
    <row r="984" s="79" customFormat="1" x14ac:dyDescent="0.25"/>
    <row r="985" s="79" customFormat="1" x14ac:dyDescent="0.25"/>
    <row r="986" s="79" customFormat="1" x14ac:dyDescent="0.25"/>
    <row r="987" s="79" customFormat="1" x14ac:dyDescent="0.25"/>
    <row r="988" s="79" customFormat="1" x14ac:dyDescent="0.25"/>
    <row r="989" s="79" customFormat="1" x14ac:dyDescent="0.25"/>
    <row r="990" s="79" customFormat="1" x14ac:dyDescent="0.25"/>
    <row r="991" s="79" customFormat="1" x14ac:dyDescent="0.25"/>
    <row r="992" s="79" customFormat="1" x14ac:dyDescent="0.25"/>
    <row r="993" s="79" customFormat="1" x14ac:dyDescent="0.25"/>
    <row r="994" s="79" customFormat="1" x14ac:dyDescent="0.25"/>
    <row r="995" s="79" customFormat="1" x14ac:dyDescent="0.25"/>
    <row r="996" s="79" customFormat="1" x14ac:dyDescent="0.25"/>
    <row r="997" s="79" customFormat="1" x14ac:dyDescent="0.25"/>
    <row r="998" s="79" customFormat="1" x14ac:dyDescent="0.25"/>
    <row r="999" s="79" customFormat="1" x14ac:dyDescent="0.25"/>
    <row r="1000" s="79" customFormat="1" x14ac:dyDescent="0.25"/>
    <row r="1001" s="79" customFormat="1" x14ac:dyDescent="0.25"/>
    <row r="1002" s="79" customFormat="1" x14ac:dyDescent="0.25"/>
    <row r="1003" s="79" customFormat="1" x14ac:dyDescent="0.25"/>
    <row r="1004" s="79" customFormat="1" x14ac:dyDescent="0.25"/>
    <row r="1005" s="79" customFormat="1" x14ac:dyDescent="0.25"/>
    <row r="1006" s="79" customFormat="1" x14ac:dyDescent="0.25"/>
    <row r="1007" s="79" customFormat="1" x14ac:dyDescent="0.25"/>
    <row r="1008" s="79" customFormat="1" x14ac:dyDescent="0.25"/>
    <row r="1009" s="79" customFormat="1" x14ac:dyDescent="0.25"/>
    <row r="1010" s="79" customFormat="1" x14ac:dyDescent="0.25"/>
    <row r="1011" s="79" customFormat="1" x14ac:dyDescent="0.25"/>
    <row r="1012" s="79" customFormat="1" x14ac:dyDescent="0.25"/>
    <row r="1013" s="79" customFormat="1" x14ac:dyDescent="0.25"/>
    <row r="1014" s="79" customFormat="1" x14ac:dyDescent="0.25"/>
    <row r="1015" s="79" customFormat="1" x14ac:dyDescent="0.25"/>
    <row r="1016" s="79" customFormat="1" x14ac:dyDescent="0.25"/>
    <row r="1017" s="79" customFormat="1" x14ac:dyDescent="0.25"/>
    <row r="1018" s="79" customFormat="1" x14ac:dyDescent="0.25"/>
    <row r="1019" s="79" customFormat="1" x14ac:dyDescent="0.25"/>
    <row r="1020" s="79" customFormat="1" x14ac:dyDescent="0.25"/>
    <row r="1021" s="79" customFormat="1" x14ac:dyDescent="0.25"/>
    <row r="1022" s="79" customFormat="1" x14ac:dyDescent="0.25"/>
    <row r="1023" s="79" customFormat="1" x14ac:dyDescent="0.25"/>
    <row r="1024" s="79" customFormat="1" x14ac:dyDescent="0.25"/>
    <row r="1025" s="79" customFormat="1" x14ac:dyDescent="0.25"/>
    <row r="1026" s="79" customFormat="1" x14ac:dyDescent="0.25"/>
    <row r="1027" s="79" customFormat="1" x14ac:dyDescent="0.25"/>
    <row r="1028" s="79" customFormat="1" x14ac:dyDescent="0.25"/>
    <row r="1029" s="79" customFormat="1" x14ac:dyDescent="0.25"/>
    <row r="1030" s="79" customFormat="1" x14ac:dyDescent="0.25"/>
    <row r="1031" s="79" customFormat="1" x14ac:dyDescent="0.25"/>
    <row r="1032" s="79" customFormat="1" x14ac:dyDescent="0.25"/>
    <row r="1033" s="79" customFormat="1" x14ac:dyDescent="0.25"/>
    <row r="1034" s="79" customFormat="1" x14ac:dyDescent="0.25"/>
    <row r="1035" s="79" customFormat="1" x14ac:dyDescent="0.25"/>
    <row r="1036" s="79" customFormat="1" x14ac:dyDescent="0.25"/>
    <row r="1037" s="79" customFormat="1" x14ac:dyDescent="0.25"/>
    <row r="1038" s="79" customFormat="1" x14ac:dyDescent="0.25"/>
    <row r="1039" s="79" customFormat="1" x14ac:dyDescent="0.25"/>
    <row r="1040" s="79" customFormat="1" x14ac:dyDescent="0.25"/>
    <row r="1041" s="79" customFormat="1" x14ac:dyDescent="0.25"/>
    <row r="1042" s="79" customFormat="1" x14ac:dyDescent="0.25"/>
    <row r="1043" s="79" customFormat="1" x14ac:dyDescent="0.25"/>
    <row r="1044" s="79" customFormat="1" x14ac:dyDescent="0.25"/>
    <row r="1045" s="79" customFormat="1" x14ac:dyDescent="0.25"/>
    <row r="1046" s="79" customFormat="1" x14ac:dyDescent="0.25"/>
    <row r="1047" s="79" customFormat="1" x14ac:dyDescent="0.25"/>
    <row r="1048" s="79" customFormat="1" x14ac:dyDescent="0.25"/>
    <row r="1049" s="79" customFormat="1" x14ac:dyDescent="0.25"/>
    <row r="1050" s="79" customFormat="1" x14ac:dyDescent="0.25"/>
    <row r="1051" s="79" customFormat="1" x14ac:dyDescent="0.25"/>
    <row r="1052" s="79" customFormat="1" x14ac:dyDescent="0.25"/>
    <row r="1053" s="79" customFormat="1" x14ac:dyDescent="0.25"/>
    <row r="1054" s="79" customFormat="1" x14ac:dyDescent="0.25"/>
    <row r="1055" s="79" customFormat="1" x14ac:dyDescent="0.25"/>
    <row r="1056" s="79" customFormat="1" x14ac:dyDescent="0.25"/>
    <row r="1057" s="79" customFormat="1" x14ac:dyDescent="0.25"/>
    <row r="1058" s="79" customFormat="1" x14ac:dyDescent="0.25"/>
    <row r="1059" s="79" customFormat="1" x14ac:dyDescent="0.25"/>
    <row r="1060" s="79" customFormat="1" x14ac:dyDescent="0.25"/>
    <row r="1061" s="79" customFormat="1" x14ac:dyDescent="0.25"/>
    <row r="1062" s="79" customFormat="1" x14ac:dyDescent="0.25"/>
    <row r="1063" s="79" customFormat="1" x14ac:dyDescent="0.25"/>
    <row r="1064" s="79" customFormat="1" x14ac:dyDescent="0.25"/>
    <row r="1065" s="79" customFormat="1" x14ac:dyDescent="0.25"/>
    <row r="1066" s="79" customFormat="1" x14ac:dyDescent="0.25"/>
    <row r="1067" s="79" customFormat="1" x14ac:dyDescent="0.25"/>
    <row r="1068" s="79" customFormat="1" x14ac:dyDescent="0.25"/>
    <row r="1069" s="79" customFormat="1" x14ac:dyDescent="0.25"/>
    <row r="1070" s="79" customFormat="1" x14ac:dyDescent="0.25"/>
    <row r="1071" s="79" customFormat="1" x14ac:dyDescent="0.25"/>
    <row r="1072" s="79" customFormat="1" x14ac:dyDescent="0.25"/>
    <row r="1073" s="79" customFormat="1" x14ac:dyDescent="0.25"/>
    <row r="1074" s="79" customFormat="1" x14ac:dyDescent="0.25"/>
    <row r="1075" s="79" customFormat="1" x14ac:dyDescent="0.25"/>
    <row r="1076" s="79" customFormat="1" x14ac:dyDescent="0.25"/>
    <row r="1077" s="79" customFormat="1" x14ac:dyDescent="0.25"/>
    <row r="1078" s="79" customFormat="1" x14ac:dyDescent="0.25"/>
    <row r="1079" s="79" customFormat="1" x14ac:dyDescent="0.25"/>
    <row r="1080" s="79" customFormat="1" x14ac:dyDescent="0.25"/>
    <row r="1081" s="79" customFormat="1" x14ac:dyDescent="0.25"/>
    <row r="1082" s="79" customFormat="1" x14ac:dyDescent="0.25"/>
    <row r="1083" s="79" customFormat="1" x14ac:dyDescent="0.25"/>
    <row r="1084" s="79" customFormat="1" x14ac:dyDescent="0.25"/>
    <row r="1085" s="79" customFormat="1" x14ac:dyDescent="0.25"/>
    <row r="1086" s="79" customFormat="1" x14ac:dyDescent="0.25"/>
    <row r="1087" s="79" customFormat="1" x14ac:dyDescent="0.25"/>
    <row r="1088" s="79" customFormat="1" x14ac:dyDescent="0.25"/>
    <row r="1089" s="79" customFormat="1" x14ac:dyDescent="0.25"/>
    <row r="1090" s="79" customFormat="1" x14ac:dyDescent="0.25"/>
    <row r="1091" s="79" customFormat="1" x14ac:dyDescent="0.25"/>
    <row r="1092" s="79" customFormat="1" x14ac:dyDescent="0.25"/>
    <row r="1093" s="79" customFormat="1" x14ac:dyDescent="0.25"/>
    <row r="1094" s="79" customFormat="1" x14ac:dyDescent="0.25"/>
    <row r="1095" s="79" customFormat="1" x14ac:dyDescent="0.25"/>
    <row r="1096" s="79" customFormat="1" x14ac:dyDescent="0.25"/>
    <row r="1097" s="79" customFormat="1" x14ac:dyDescent="0.25"/>
    <row r="1098" s="79" customFormat="1" x14ac:dyDescent="0.25"/>
    <row r="1099" s="79" customFormat="1" x14ac:dyDescent="0.25"/>
    <row r="1100" s="79" customFormat="1" x14ac:dyDescent="0.25"/>
    <row r="1101" s="79" customFormat="1" x14ac:dyDescent="0.25"/>
    <row r="1102" s="79" customFormat="1" x14ac:dyDescent="0.25"/>
    <row r="1103" s="79" customFormat="1" x14ac:dyDescent="0.25"/>
    <row r="1104" s="79" customFormat="1" x14ac:dyDescent="0.25"/>
    <row r="1105" s="79" customFormat="1" x14ac:dyDescent="0.25"/>
    <row r="1106" s="79" customFormat="1" x14ac:dyDescent="0.25"/>
    <row r="1107" s="79" customFormat="1" x14ac:dyDescent="0.25"/>
    <row r="1108" s="79" customFormat="1" x14ac:dyDescent="0.25"/>
    <row r="1109" s="79" customFormat="1" x14ac:dyDescent="0.25"/>
    <row r="1110" s="79" customFormat="1" x14ac:dyDescent="0.25"/>
    <row r="1111" s="79" customFormat="1" x14ac:dyDescent="0.25"/>
    <row r="1112" s="79" customFormat="1" x14ac:dyDescent="0.25"/>
    <row r="1113" s="79" customFormat="1" x14ac:dyDescent="0.25"/>
    <row r="1114" s="79" customFormat="1" x14ac:dyDescent="0.25"/>
    <row r="1115" s="79" customFormat="1" x14ac:dyDescent="0.25"/>
    <row r="1116" s="79" customFormat="1" x14ac:dyDescent="0.25"/>
    <row r="1117" s="79" customFormat="1" x14ac:dyDescent="0.25"/>
    <row r="1118" s="79" customFormat="1" x14ac:dyDescent="0.25"/>
    <row r="1119" s="79" customFormat="1" x14ac:dyDescent="0.25"/>
    <row r="1120" s="79" customFormat="1" x14ac:dyDescent="0.25"/>
    <row r="1121" s="79" customFormat="1" x14ac:dyDescent="0.25"/>
    <row r="1122" s="79" customFormat="1" x14ac:dyDescent="0.25"/>
    <row r="1123" s="79" customFormat="1" x14ac:dyDescent="0.25"/>
    <row r="1124" s="79" customFormat="1" x14ac:dyDescent="0.25"/>
    <row r="1125" s="79" customFormat="1" x14ac:dyDescent="0.25"/>
    <row r="1126" s="79" customFormat="1" x14ac:dyDescent="0.25"/>
    <row r="1127" s="79" customFormat="1" x14ac:dyDescent="0.25"/>
    <row r="1128" s="79" customFormat="1" x14ac:dyDescent="0.25"/>
    <row r="1129" s="79" customFormat="1" x14ac:dyDescent="0.25"/>
    <row r="1130" s="79" customFormat="1" x14ac:dyDescent="0.25"/>
    <row r="1131" s="79" customFormat="1" x14ac:dyDescent="0.25"/>
    <row r="1132" s="79" customFormat="1" x14ac:dyDescent="0.25"/>
    <row r="1133" s="79" customFormat="1" x14ac:dyDescent="0.25"/>
    <row r="1134" s="79" customFormat="1" x14ac:dyDescent="0.25"/>
    <row r="1135" s="79" customFormat="1" x14ac:dyDescent="0.25"/>
    <row r="1136" s="79" customFormat="1" x14ac:dyDescent="0.25"/>
    <row r="1137" s="79" customFormat="1" x14ac:dyDescent="0.25"/>
    <row r="1138" s="79" customFormat="1" x14ac:dyDescent="0.25"/>
    <row r="1139" s="79" customFormat="1" x14ac:dyDescent="0.25"/>
    <row r="1140" s="79" customFormat="1" x14ac:dyDescent="0.25"/>
    <row r="1141" s="79" customFormat="1" x14ac:dyDescent="0.25"/>
    <row r="1142" s="79" customFormat="1" x14ac:dyDescent="0.25"/>
    <row r="1143" s="79" customFormat="1" x14ac:dyDescent="0.25"/>
    <row r="1144" s="79" customFormat="1" x14ac:dyDescent="0.25"/>
    <row r="1145" s="79" customFormat="1" x14ac:dyDescent="0.25"/>
    <row r="1146" s="79" customFormat="1" x14ac:dyDescent="0.25"/>
    <row r="1147" s="79" customFormat="1" x14ac:dyDescent="0.25"/>
    <row r="1148" s="79" customFormat="1" x14ac:dyDescent="0.25"/>
    <row r="1149" s="79" customFormat="1" x14ac:dyDescent="0.25"/>
    <row r="1150" s="79" customFormat="1" x14ac:dyDescent="0.25"/>
    <row r="1151" s="79" customFormat="1" x14ac:dyDescent="0.25"/>
    <row r="1152" s="79" customFormat="1" x14ac:dyDescent="0.25"/>
    <row r="1153" s="79" customFormat="1" x14ac:dyDescent="0.25"/>
    <row r="1154" s="79" customFormat="1" x14ac:dyDescent="0.25"/>
    <row r="1155" s="79" customFormat="1" x14ac:dyDescent="0.25"/>
    <row r="1156" s="79" customFormat="1" x14ac:dyDescent="0.25"/>
    <row r="1157" s="79" customFormat="1" x14ac:dyDescent="0.25"/>
    <row r="1158" s="79" customFormat="1" x14ac:dyDescent="0.25"/>
    <row r="1159" s="79" customFormat="1" x14ac:dyDescent="0.25"/>
    <row r="1160" s="79" customFormat="1" x14ac:dyDescent="0.25"/>
    <row r="1161" s="79" customFormat="1" x14ac:dyDescent="0.25"/>
    <row r="1162" s="79" customFormat="1" x14ac:dyDescent="0.25"/>
    <row r="1163" s="79" customFormat="1" x14ac:dyDescent="0.25"/>
    <row r="1164" s="79" customFormat="1" x14ac:dyDescent="0.25"/>
    <row r="1165" s="79" customFormat="1" x14ac:dyDescent="0.25"/>
    <row r="1166" s="79" customFormat="1" x14ac:dyDescent="0.25"/>
    <row r="1167" s="79" customFormat="1" x14ac:dyDescent="0.25"/>
    <row r="1168" s="79" customFormat="1" x14ac:dyDescent="0.25"/>
    <row r="1169" s="79" customFormat="1" x14ac:dyDescent="0.25"/>
    <row r="1170" s="79" customFormat="1" x14ac:dyDescent="0.25"/>
    <row r="1171" s="79" customFormat="1" x14ac:dyDescent="0.25"/>
    <row r="1172" s="79" customFormat="1" x14ac:dyDescent="0.25"/>
    <row r="1173" s="79" customFormat="1" x14ac:dyDescent="0.25"/>
    <row r="1174" s="79" customFormat="1" x14ac:dyDescent="0.25"/>
    <row r="1175" s="79" customFormat="1" x14ac:dyDescent="0.25"/>
    <row r="1176" s="79" customFormat="1" x14ac:dyDescent="0.25"/>
    <row r="1177" s="79" customFormat="1" x14ac:dyDescent="0.25"/>
    <row r="1178" s="79" customFormat="1" x14ac:dyDescent="0.25"/>
    <row r="1179" s="79" customFormat="1" x14ac:dyDescent="0.25"/>
    <row r="1180" s="79" customFormat="1" x14ac:dyDescent="0.25"/>
    <row r="1181" s="79" customFormat="1" x14ac:dyDescent="0.25"/>
    <row r="1182" s="79" customFormat="1" x14ac:dyDescent="0.25"/>
    <row r="1183" s="79" customFormat="1" x14ac:dyDescent="0.25"/>
    <row r="1184" s="79" customFormat="1" x14ac:dyDescent="0.25"/>
    <row r="1185" s="79" customFormat="1" x14ac:dyDescent="0.25"/>
    <row r="1186" s="79" customFormat="1" x14ac:dyDescent="0.25"/>
    <row r="1187" s="79" customFormat="1" x14ac:dyDescent="0.25"/>
    <row r="1188" s="79" customFormat="1" x14ac:dyDescent="0.25"/>
    <row r="1189" s="79" customFormat="1" x14ac:dyDescent="0.25"/>
    <row r="1190" s="79" customFormat="1" x14ac:dyDescent="0.25"/>
    <row r="1191" s="79" customFormat="1" x14ac:dyDescent="0.25"/>
    <row r="1192" s="79" customFormat="1" x14ac:dyDescent="0.25"/>
    <row r="1193" s="79" customFormat="1" x14ac:dyDescent="0.25"/>
    <row r="1194" s="79" customFormat="1" x14ac:dyDescent="0.25"/>
    <row r="1195" s="79" customFormat="1" x14ac:dyDescent="0.25"/>
    <row r="1196" s="79" customFormat="1" x14ac:dyDescent="0.25"/>
    <row r="1197" s="79" customFormat="1" x14ac:dyDescent="0.25"/>
  </sheetData>
  <sheetProtection sheet="1" formatCells="0" formatColumns="0" formatRows="0" insertColumns="0" insertRows="0" insertHyperlinks="0" deleteColumns="0" deleteRows="0" autoFilter="0" pivotTables="0"/>
  <mergeCells count="25">
    <mergeCell ref="A8:M8"/>
    <mergeCell ref="A10:M10"/>
    <mergeCell ref="A13:A36"/>
    <mergeCell ref="B67:C71"/>
    <mergeCell ref="B33:C36"/>
    <mergeCell ref="C21:C24"/>
    <mergeCell ref="C13:C17"/>
    <mergeCell ref="B13:B27"/>
    <mergeCell ref="C25:C26"/>
    <mergeCell ref="B28:B32"/>
    <mergeCell ref="C30:C32"/>
    <mergeCell ref="C28:C29"/>
    <mergeCell ref="A56:A71"/>
    <mergeCell ref="B56:B63"/>
    <mergeCell ref="C56:C57"/>
    <mergeCell ref="C58:C59"/>
    <mergeCell ref="B64:C66"/>
    <mergeCell ref="A38:A54"/>
    <mergeCell ref="B38:B46"/>
    <mergeCell ref="C42:C46"/>
    <mergeCell ref="B47:C50"/>
    <mergeCell ref="B51:C53"/>
    <mergeCell ref="B54:C54"/>
    <mergeCell ref="C38:C41"/>
    <mergeCell ref="C61:C62"/>
  </mergeCells>
  <hyperlinks>
    <hyperlink ref="D12" location="SEH!A1" display="SEH"/>
    <hyperlink ref="E12" location="'SEH Trauma'!A1" display="Trauma"/>
    <hyperlink ref="F12" location="'Huisartsenzorg (+HAP)'!A1" display="Huisartsenzorg (+ HAP)"/>
    <hyperlink ref="G12" location="Ambulancezorg!A1" display="Ambulancezorg"/>
    <hyperlink ref="H12" location="'Acute GGZ'!A1" display="Acute GGZ"/>
    <hyperlink ref="I12" location="'Acute verloskunde'!A1" display="Acute verloskunde"/>
    <hyperlink ref="J12" location="'Acute wijkverpleging'!A1" display="Acute wijkverpleging"/>
    <hyperlink ref="K12" location="'Acute WLZ'!A1" display="Acute WLZ"/>
    <hyperlink ref="L12" location="'Acute ELV'!A1" display="Eerstelijns- verblijf (ELV)"/>
    <hyperlink ref="M12" location="'Acute ziekenhuisopnamen'!A1" display="Acute (ziekenhuis) opnamen"/>
    <hyperlink ref="M21" location="'Acute ziekenhuisopnamen'!A5" display="Aantal acute opnamen naar geslacht 2019"/>
    <hyperlink ref="M22" location="'Acute ziekenhuisopnamen'!A34" display="Percentage t.o.v. totaal opnamen naar geslacht 2019"/>
    <hyperlink ref="M24" location="'Acute ziekenhuisopnamen'!A61" display="Acute opnamen naar leeftijd  2019"/>
    <hyperlink ref="L27" location="'Acute ELV'!A5" display="Aantal patiënten dat gebruik maakt van ELV 2016-2020 "/>
    <hyperlink ref="L38" location="'Acute ELV'!A14" display="Zorggebruik voorafgaand aan ELV 2019"/>
    <hyperlink ref="L39" location="'Acute ELV'!A27" display="Zorggebruik voorafgaand aan ELV 2016"/>
    <hyperlink ref="L42" location="'Acute ELV'!A39" display="Zorggebruik na ELV 2019"/>
    <hyperlink ref="L51" location="'Acute ELV'!A53" display="Verblijfsduur ELV naar complexiteit, 2016-2020"/>
    <hyperlink ref="L52" location="'Acute ELV'!A61" display="Opnameduur ELV, 2015-2017"/>
    <hyperlink ref="J56" location="'Acute wijkverpleging'!A5" display="Aantal verpleegkundigen en verzorgenden 2018"/>
    <hyperlink ref="J58" location="'Acute wijkverpleging'!A18" display="Progonose aantal werknemers wijkverpleging 2022 en 2027"/>
    <hyperlink ref="J60" location="'Acute wijkverpleging'!A31" display="Instroom vanuit opleidingen 2018, 2022 en 2027"/>
    <hyperlink ref="J61" location="'Acute wijkverpleging'!A43" display="Tekorten/overschotten werknemers wijkverpleging 2018, 2022 en 2027"/>
    <hyperlink ref="I13" location="'Acute verloskunde'!A5" display="Aantal acute opnamen rondom zwangerschap en bevalling 2015-2019"/>
    <hyperlink ref="I56" location="'Acute verloskunde'!A16" display="Trend werkzame verloskundigen 1993-2021"/>
    <hyperlink ref="I57" location="'Acute verloskunde'!A23" display="Percentage verloskundigen naar leeftijd 2021"/>
    <hyperlink ref="I60" location="'Acute verloskunde'!A65" display="Trend afgestudeerde verloskundigen 2015-2019"/>
    <hyperlink ref="I64" location="'Acute verloskunde'!A81" display="Aantal ziekenhuislocaties met 24/7 acute verloskunde 2014-2021"/>
    <hyperlink ref="H13" location="'Acute GGZ'!A5" display="Aantal patiënten met crisiscontact 2016-2019"/>
    <hyperlink ref="H14" location="'Acute GGZ'!A16" display="Gebruik acute ggz door patienten SEH 2016"/>
    <hyperlink ref="H21" location="'Acute GGZ'!A23" display="Aantal crisiscontacten naar leeftijd en geslacht 2016-2020"/>
    <hyperlink ref="H22" location="'Acute GGZ'!A37" display="Aantal crisiscontacten naar leeftijd en geslacht per 1.000 inwoners 2016-2020"/>
    <hyperlink ref="H38" location="'Acute GGZ'!A53" display="Zorggebruik voorafgaand aan acute ggz-contact 2016"/>
    <hyperlink ref="H39" location="'Acute GGZ'!A69" display="Gebruik acute ggz direct voor/na behandeling op  SEH, 2016"/>
    <hyperlink ref="H40" location="'Acute GGZ'!A80" display="Gebruik SEH zorg, naar gebruik acute ggz 2016"/>
    <hyperlink ref="H51" location="'Acute GGZ'!A88" display="Opnamepercentage &amp; verblijfsduur patiënten crisisdienst 2013, 2017"/>
    <hyperlink ref="H56" location="'Acute GGZ'!A96" display="Aantal werknemers ggz 2010-2021"/>
    <hyperlink ref="H67" location="'Acute GGZ'!A122" display="Aantal locaties crisisdienst ggz, 2018"/>
    <hyperlink ref="E13" location="'SEH Trauma'!A5" display="Aantal ongevalpatiënten 2019"/>
    <hyperlink ref="E14" location="'SEH Trauma'!A22" display="Aantal multitrauma patiënten per ziekenhuis 2020"/>
    <hyperlink ref="E15" location="'SEH Trauma'!A99" display="Spreiding zwaargewonden 2015-2019"/>
    <hyperlink ref="E21" location="'SEH Trauma'!A109" display="Leeftijd ongevalpatiënten 2015-2019"/>
    <hyperlink ref="E25" location="'SEH Trauma'!A121" display="'SEH Trauma'!A121"/>
    <hyperlink ref="E26" location="'SEH Trauma'!A133" display="Tijdstip ongeval 2015-2019"/>
    <hyperlink ref="E27" location="'SEH Trauma'!A145" display="Lichamelijke toestand traumapatiënt (ASA) 2015-2019"/>
    <hyperlink ref="E33" location="'SEH Trauma'!A158" display="ISS categorieën van ongevalpatiënten 2015-2019"/>
    <hyperlink ref="E38" location="'SEH Trauma'!A174" display="'SEH Trauma'!A174"/>
    <hyperlink ref="E39" location="'SEH Trauma'!A188" display="'SEH Trauma'!A188"/>
    <hyperlink ref="E42" location="'SEH Trauma'!A202" display="'SEH Trauma'!A202"/>
    <hyperlink ref="E43" location="'SEH Trauma'!A215" display="Ontslagbestemming na ziekenhuisopname via SEH 2015-2019 "/>
    <hyperlink ref="E47" location="'SEH Trauma'!A232" display="'SEH Trauma'!A232"/>
    <hyperlink ref="E48" location="'SEH Trauma'!A248" display="'SEH Trauma'!A248"/>
    <hyperlink ref="E51" location="'SEH Trauma'!A263" display="Aantal dagen ziekenhuisopname"/>
    <hyperlink ref="E52" location="'SEH Trauma'!A277" display="Verblijfsduur SEH ongevalpatiënten 2015-2019"/>
    <hyperlink ref="E53" location="'SEH Trauma'!A291" display="Verblijfsduur SEH ernstig gewonde ongevalpatiënten 2015-2019"/>
    <hyperlink ref="E67" location="'SEH Trauma'!A305" display="Trauma: inzet MMT 2015-2019"/>
    <hyperlink ref="G13" location="Ambulancezorg!A5" display="Ambulancezorg!A5"/>
    <hyperlink ref="G14" location="Ambulancezorg!A15" display="Aantal inzetten ambulancezorg naar urgentie 2007 - 2020"/>
    <hyperlink ref="G15" location="Ambulancezorg!A25" display="Totaal aantal ambulance-inzetten naar RAV regio 2016-2020"/>
    <hyperlink ref="G16" location="Ambulancezorg!A56" display="Aantal en type inzetten naar RAV regio 2020"/>
    <hyperlink ref="G17" location="Ambulancezorg!A87" display="Bovenregionale en internationale inzetten 2020"/>
    <hyperlink ref="G18" location="Ambulancezorg!A119" display="Inzetten rapid responder 2016-2020"/>
    <hyperlink ref="G19" location="Ambulancezorg!A126" display="Inzetten first responder 2016-2020"/>
    <hyperlink ref="G20" location="Ambulancezorg!A133" display="Inzetten MICU 2016-2020"/>
    <hyperlink ref="G21" location="Ambulancezorg!A146" display="Leeftijd patiënten ambulancezorg 2016-2020"/>
    <hyperlink ref="G28" location="Ambulancezorg!A157" display="Werkdiagnose en specialisme 2016-2020"/>
    <hyperlink ref="G33" location="Ambulancezorg!A171" display="Verhouding spoed- en niet spoedeisende ambulancezorg naar regio 2020"/>
    <hyperlink ref="G34" location="Ambulancezorg!A204" display="Verhouding spoed- en niet-spoedeisende ambulancezorg 2016-2020"/>
    <hyperlink ref="G42" location="Ambulancezorg!A213" display="Verhouding soort inzetten ambulancezorg 2016-2020"/>
    <hyperlink ref="G47" location="Ambulancezorg!A221" display="Tijdsduren inzetten 2016 - 2020"/>
    <hyperlink ref="G48" location="Ambulancezorg!A228" display="Mediane tijdsduur respons A1-ritten 2016 -2020"/>
    <hyperlink ref="G49" location="Ambulancezorg!A260" display="Mediane tijdsduur respons A2-ritten 2016 -2020"/>
    <hyperlink ref="G50" location="Ambulancezorg!A292" display="Aanrijdtijd ambulancezorg 2015-2019"/>
    <hyperlink ref="G56" location="Ambulancezorg!A304" display="Formatie - FTE per regio 2020"/>
    <hyperlink ref="G58" location="Ambulancezorg!A335" display="Ambulanceverpleegkundigen aanbod/instroom 2018, 2020"/>
    <hyperlink ref="G59" location="Ambulancezorg!A349" display="Regionaal instroomadvies ambulanceverpleegkundigen "/>
    <hyperlink ref="G60" location="Ambulancezorg!A380" display="Landelijke formatie medewerkers in opleiding 2019, 2020"/>
    <hyperlink ref="G61" location="Ambulancezorg!A390" display="Aantal vacatures ambulancezorg 2020"/>
    <hyperlink ref="G63" location="Ambulancezorg!A421" display="Ziekteverzuim ambulancezorg 2016-2020"/>
    <hyperlink ref="G64" location="Ambulancezorg!A343" display="Meldkamerlocaties en RAV regio's 2021"/>
    <hyperlink ref="G67" location="Ambulancezorg!A465" display="Aantal ambulances naar RAV 2016-2020"/>
    <hyperlink ref="G68" location="Ambulancezorg!A496" display="Aantal standplaatsen naar RAV 2016-2020"/>
    <hyperlink ref="G69" location="Ambulancezorg!A527" display="Aantal 24/7-uurs standplaatsen 2003-2022"/>
    <hyperlink ref="G70" location="Ambulancezorg!A533" display="Aantal ambulance standplaatsen naar type openingstijden 2019-2022"/>
    <hyperlink ref="F13" location="'Huisartsenzorg (+HAP)'!A5" display="Totaal aantal contacten met de HAP 2010-2020"/>
    <hyperlink ref="F14" location="'Huisartsenzorg (+HAP)'!A14" display="Indexcijfers soort consult 2015-2019"/>
    <hyperlink ref="F15" location="'Huisartsenzorg (+HAP)'!A23" display="Gemiddeld aantal contacten met de HAP per 1.000 inwoners 2005-2020"/>
    <hyperlink ref="F16" location="'Huisartsenzorg (+HAP)'!A33" display="Aantal spoedconsulten 2016"/>
    <hyperlink ref="F21" location="'Huisartsenzorg (+HAP)'!A41" display="Totaal aantal patiënten naar leeftijd 2014-2019"/>
    <hyperlink ref="F22" location="'Huisartsenzorg (+HAP)'!A66" display="Aantal contacten per 1.000 inwoners naar leeftijd 2019"/>
    <hyperlink ref="F23" location="'Huisartsenzorg (+HAP)'!A78" display="Aantal contacten per 1.000 inwoners naar geslacht 2015-2019"/>
    <hyperlink ref="F28" location="'Huisartsenzorg (+HAP)'!A98" display="Aantal contacten naar orgaanstelsel 2019"/>
    <hyperlink ref="F30" location="'Huisartsenzorg (+HAP)'!A123" display="Gemiddeld aantal contacten naar diagnose 2015-2019"/>
    <hyperlink ref="F31" location="'Huisartsenzorg (+HAP)'!A151" display="Frequentie diagnosen naar contactsoort 2019"/>
    <hyperlink ref="F32" location="'Huisartsenzorg (+HAP)'!A176" display="Diagnose bij spoedconsulten tijdens kantooruren 2016"/>
    <hyperlink ref="F33" location="'Huisartsenzorg (+HAP)'!A189" display="Urgentie naar type contact 2012-2020"/>
    <hyperlink ref="F34" location="'Huisartsenzorg (+HAP)'!A214" display="Urgentieverdeling 2015-2019"/>
    <hyperlink ref="F35" location="'Huisartsenzorg (+HAP)'!A225" display="Urgentie van spoedconsulten tijdens kantooruren 2016"/>
    <hyperlink ref="F36" location="'Huisartsenzorg (+HAP)'!A234" display="Oordeel van huisarts achteraf over urgentie 2013"/>
    <hyperlink ref="F42" location="'Huisartsenzorg (+HAP)'!A245" display="Uitstroom van HAP naar SEH 2019, 2020"/>
    <hyperlink ref="F51" location="'Huisartsenzorg (+HAP)'!A256" display="Gemiddelde gespreksduur en consultduur 2016-2020"/>
    <hyperlink ref="F56" location="'Huisartsenzorg (+HAP)'!A263" display="Aantal werkzame huisartsen 2000-2019"/>
    <hyperlink ref="F57" location="'Huisartsenzorg (+HAP)'!A289" display="Formatie huisartsenposten 2016-2020"/>
    <hyperlink ref="F60" location="'Huisartsenzorg (+HAP)'!A304" display="Gerealiseerde instroom opleiding huisartsen 2009-2018"/>
    <hyperlink ref="F67" location="'Huisartsenzorg (+HAP)'!A338" display="Toegang tot diagnostiek door HAP 2014"/>
    <hyperlink ref="D13" location="SEH!A5" display="Aantal spoedeisende zorgvragen 2015-2020"/>
    <hyperlink ref="D21" location="SEH!A12" display="Aantal SEH-bezoeken naar geslacht en reden bezoek 2006-2020"/>
    <hyperlink ref="D22" location="SEH!A29" display="Aandeel (%) patiënten naar leeftijd 2016-2020"/>
    <hyperlink ref="D23" location="SEH!A41" display="Aantal SEH patienten naar leeftijd 2016-2018"/>
    <hyperlink ref="D24" location="SEH!A68" display="SEH bezoeken naar leeftijd en geslacht 2020"/>
    <hyperlink ref="D25" location="SEH!A93" display="Aantal bezoeken naar tijdstip (2 uur) 2020"/>
    <hyperlink ref="D28" location="SEH!A111" display="SEH bezoeken naar reden van bezoek 2020"/>
    <hyperlink ref="D29" location="SEH!A121" display="Meest voorkomende ingangsklachten SEH"/>
    <hyperlink ref="D30" location="SEH!A144" display="SEH bezoeken per diagnosegroep 2020"/>
    <hyperlink ref="D33" location="SEH!A171" display="Urgentie verdeling SEH"/>
    <hyperlink ref="D38" location="SEH!A182" display="Herkomst SEH-patiënten 2012-2015"/>
    <hyperlink ref="D39" location="SEH!A195" display="Aandeel (%) herkomst SEH 2016-2020"/>
    <hyperlink ref="D42" location="SEH!A206" display="Uitstroom vanaf de SEH 2019, 2020"/>
    <hyperlink ref="D43" location="SEH!A221" display="SEH bezoeken naar doorverwijzing 2020"/>
    <hyperlink ref="D44" location="SEH!A239" display="Aantal patienten met klinische opname na SEH 2020"/>
    <hyperlink ref="D45" location="SEH!A248" display="Vervolgzorg SEH patienten na klinische opname 2019, 2020"/>
    <hyperlink ref="D51" location="SEH!A261" display="Uitkomsten na SEH bezoek (ligduur, herbezoek) "/>
    <hyperlink ref="D52" location="SEH!A271" display="Aandeel (%) ligdagen via SEH 2016-2020"/>
    <hyperlink ref="D56" location="SEH!A278" display="Aantal werkzame SEH-verpleegkundigen 2016, 2018 en 2020"/>
    <hyperlink ref="D57" location="SEH!A293" display="Aantal werkzame SEH-artsen 2019"/>
    <hyperlink ref="D58" location="SEH!A306" display="Regionaal instroomadvies SEH-verpleegkundigen 2020"/>
    <hyperlink ref="D64" location="SEH!A330" display="Aantal ziekenhuislocaties met SEH-afdeling 2015-2022"/>
    <hyperlink ref="D65" location="SEH!A338" display="Aantal behandelplekken naar openingstijden SEH 2018-2022"/>
    <hyperlink ref="D66" location="SEH!A351" display="SEH en HAP naar de mate van samenwerking 2020"/>
    <hyperlink ref="I58" location="'Acute verloskunde'!A38" display="Obstetreverpleegkundigen aanbod/instroom"/>
    <hyperlink ref="I59" location="'Acute verloskunde'!A53" display="Medisch specialisten obstetrie en gynaecologie aanbod/instroom 2019"/>
    <hyperlink ref="D67" location="SEH!A367" display="Aantal SEH stops 2015 - 2021"/>
    <hyperlink ref="G71" location="Ambulancezorg!A543" display="Aantal (trauma)helikopters"/>
    <hyperlink ref="I61" location="'Acute verloskunde'!A71" display="Aantal vacatures per 100 artsen (vacaturegraad)"/>
    <hyperlink ref="H61" location="'Acute GGZ'!A112" display="Aantal vacatures per 100 artsen (vacaturegraad)"/>
    <hyperlink ref="F61" location="'Huisartsenzorg (+HAP)'!A314" display="Aantal vacatures per 100 artsen (vacaturegraad)"/>
    <hyperlink ref="F64" location="'Huisartsenzorg (+HAP)'!A324" display="Aantal huisartsenposten naar openingstijden 2014-2021"/>
    <hyperlink ref="D61" location="SEH!A320" display="Aantal vacatures per 100 artsen (vacaturegraad)"/>
    <hyperlink ref="M68" location="'Acute ziekenhuisopnamen'!A88" display="Aantal locaties NICU/ PICU 20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80" zoomScaleNormal="80" workbookViewId="0"/>
  </sheetViews>
  <sheetFormatPr defaultRowHeight="15" x14ac:dyDescent="0.25"/>
  <cols>
    <col min="1" max="1" width="45" customWidth="1"/>
    <col min="2" max="2" width="14" customWidth="1"/>
    <col min="3" max="3" width="14.140625" customWidth="1"/>
    <col min="4" max="4" width="14" customWidth="1"/>
    <col min="5" max="5" width="21.140625" customWidth="1"/>
    <col min="6" max="6" width="14" customWidth="1"/>
  </cols>
  <sheetData>
    <row r="1" spans="1:6" ht="21" x14ac:dyDescent="0.35">
      <c r="A1" s="4" t="s">
        <v>1987</v>
      </c>
      <c r="E1" s="102" t="s">
        <v>206</v>
      </c>
    </row>
    <row r="2" spans="1:6" ht="77.25" customHeight="1" x14ac:dyDescent="0.25">
      <c r="A2" s="291" t="s">
        <v>207</v>
      </c>
      <c r="B2" s="293"/>
      <c r="C2" s="293"/>
      <c r="D2" s="293"/>
      <c r="E2" s="293"/>
    </row>
    <row r="3" spans="1:6" x14ac:dyDescent="0.25">
      <c r="A3" s="2"/>
      <c r="B3" s="177"/>
      <c r="C3" s="177"/>
      <c r="D3" s="177"/>
      <c r="E3" s="177"/>
    </row>
    <row r="4" spans="1:6" x14ac:dyDescent="0.25">
      <c r="A4" s="2"/>
      <c r="B4" s="177"/>
      <c r="C4" s="177"/>
      <c r="D4" s="177"/>
      <c r="E4" s="177"/>
    </row>
    <row r="5" spans="1:6" ht="15.75" x14ac:dyDescent="0.25">
      <c r="A5" s="3" t="s">
        <v>1792</v>
      </c>
    </row>
    <row r="6" spans="1:6" x14ac:dyDescent="0.25">
      <c r="A6" t="s">
        <v>1793</v>
      </c>
      <c r="B6" s="37" t="s">
        <v>211</v>
      </c>
      <c r="C6" s="180" t="s">
        <v>212</v>
      </c>
      <c r="D6" s="37" t="s">
        <v>213</v>
      </c>
      <c r="E6" s="180" t="s">
        <v>214</v>
      </c>
      <c r="F6" s="37" t="s">
        <v>215</v>
      </c>
    </row>
    <row r="7" spans="1:6" x14ac:dyDescent="0.25">
      <c r="A7" t="s">
        <v>1794</v>
      </c>
      <c r="B7" s="7">
        <v>7133</v>
      </c>
      <c r="C7" s="7">
        <v>10387</v>
      </c>
      <c r="D7" s="7">
        <v>12414</v>
      </c>
      <c r="E7" s="7">
        <v>11135</v>
      </c>
      <c r="F7" s="7">
        <v>7974</v>
      </c>
    </row>
    <row r="8" spans="1:6" x14ac:dyDescent="0.25">
      <c r="A8" t="s">
        <v>1795</v>
      </c>
      <c r="B8" s="7">
        <v>15108</v>
      </c>
      <c r="C8" s="7">
        <v>18268</v>
      </c>
      <c r="D8" s="7">
        <v>19572</v>
      </c>
      <c r="E8" s="7">
        <v>19856</v>
      </c>
      <c r="F8" s="7">
        <v>18236</v>
      </c>
    </row>
    <row r="9" spans="1:6" x14ac:dyDescent="0.25">
      <c r="A9" t="s">
        <v>1796</v>
      </c>
      <c r="B9" s="7">
        <v>5492</v>
      </c>
      <c r="C9" s="7">
        <v>5761</v>
      </c>
      <c r="D9" s="7">
        <v>6426</v>
      </c>
      <c r="E9" s="7">
        <v>6844</v>
      </c>
      <c r="F9" s="7">
        <v>6642</v>
      </c>
    </row>
    <row r="10" spans="1:6" x14ac:dyDescent="0.25">
      <c r="A10" s="5" t="s">
        <v>240</v>
      </c>
      <c r="B10" s="114">
        <v>29749</v>
      </c>
      <c r="C10" s="114">
        <v>36433</v>
      </c>
      <c r="D10" s="114">
        <v>40430</v>
      </c>
      <c r="E10" s="114">
        <v>39854</v>
      </c>
      <c r="F10" s="114">
        <v>34872</v>
      </c>
    </row>
    <row r="11" spans="1:6" x14ac:dyDescent="0.25">
      <c r="A11" s="208" t="s">
        <v>1797</v>
      </c>
      <c r="B11" s="7"/>
      <c r="C11" s="7"/>
      <c r="D11" s="7"/>
      <c r="E11" s="7"/>
      <c r="F11" s="7"/>
    </row>
    <row r="12" spans="1:6" x14ac:dyDescent="0.25">
      <c r="A12" s="2"/>
      <c r="B12" s="177"/>
      <c r="C12" s="177"/>
      <c r="D12" s="177"/>
      <c r="E12" s="177"/>
    </row>
    <row r="14" spans="1:6" ht="15.75" x14ac:dyDescent="0.25">
      <c r="A14" s="3" t="s">
        <v>1798</v>
      </c>
    </row>
    <row r="15" spans="1:6" x14ac:dyDescent="0.25">
      <c r="A15" s="54" t="s">
        <v>1677</v>
      </c>
      <c r="B15" s="67" t="s">
        <v>305</v>
      </c>
      <c r="C15" s="9"/>
    </row>
    <row r="16" spans="1:6" x14ac:dyDescent="0.25">
      <c r="A16" t="s">
        <v>1799</v>
      </c>
      <c r="B16">
        <v>33</v>
      </c>
    </row>
    <row r="17" spans="1:2" x14ac:dyDescent="0.25">
      <c r="A17" t="s">
        <v>1800</v>
      </c>
      <c r="B17">
        <v>29</v>
      </c>
    </row>
    <row r="18" spans="1:2" x14ac:dyDescent="0.25">
      <c r="A18" t="s">
        <v>10</v>
      </c>
      <c r="B18">
        <v>22</v>
      </c>
    </row>
    <row r="19" spans="1:2" x14ac:dyDescent="0.25">
      <c r="A19" t="s">
        <v>1801</v>
      </c>
      <c r="B19">
        <v>8</v>
      </c>
    </row>
    <row r="20" spans="1:2" x14ac:dyDescent="0.25">
      <c r="A20" t="s">
        <v>1802</v>
      </c>
      <c r="B20">
        <v>7</v>
      </c>
    </row>
    <row r="21" spans="1:2" x14ac:dyDescent="0.25">
      <c r="A21" t="s">
        <v>1803</v>
      </c>
    </row>
    <row r="22" spans="1:2" x14ac:dyDescent="0.25">
      <c r="A22" t="s">
        <v>1804</v>
      </c>
    </row>
    <row r="23" spans="1:2" x14ac:dyDescent="0.25">
      <c r="A23" t="s">
        <v>1805</v>
      </c>
    </row>
    <row r="24" spans="1:2" x14ac:dyDescent="0.25">
      <c r="A24" s="208" t="s">
        <v>1806</v>
      </c>
    </row>
    <row r="27" spans="1:2" ht="15.75" x14ac:dyDescent="0.25">
      <c r="A27" s="3" t="s">
        <v>1807</v>
      </c>
    </row>
    <row r="28" spans="1:2" x14ac:dyDescent="0.25">
      <c r="A28" s="54" t="s">
        <v>1677</v>
      </c>
      <c r="B28" s="67" t="s">
        <v>305</v>
      </c>
    </row>
    <row r="29" spans="1:2" x14ac:dyDescent="0.25">
      <c r="A29" t="s">
        <v>1808</v>
      </c>
      <c r="B29">
        <v>33</v>
      </c>
    </row>
    <row r="30" spans="1:2" x14ac:dyDescent="0.25">
      <c r="A30" t="s">
        <v>1809</v>
      </c>
      <c r="B30">
        <v>10</v>
      </c>
    </row>
    <row r="31" spans="1:2" x14ac:dyDescent="0.25">
      <c r="A31" t="s">
        <v>10</v>
      </c>
      <c r="B31">
        <v>7</v>
      </c>
    </row>
    <row r="32" spans="1:2" x14ac:dyDescent="0.25">
      <c r="A32" t="s">
        <v>1679</v>
      </c>
      <c r="B32">
        <v>22</v>
      </c>
    </row>
    <row r="33" spans="1:2" x14ac:dyDescent="0.25">
      <c r="A33" t="s">
        <v>1680</v>
      </c>
      <c r="B33">
        <v>2</v>
      </c>
    </row>
    <row r="34" spans="1:2" x14ac:dyDescent="0.25">
      <c r="A34" t="s">
        <v>1681</v>
      </c>
      <c r="B34">
        <v>2</v>
      </c>
    </row>
    <row r="35" spans="1:2" x14ac:dyDescent="0.25">
      <c r="A35" t="s">
        <v>1810</v>
      </c>
      <c r="B35">
        <v>24</v>
      </c>
    </row>
    <row r="36" spans="1:2" x14ac:dyDescent="0.25">
      <c r="A36" s="231" t="s">
        <v>1668</v>
      </c>
    </row>
    <row r="39" spans="1:2" ht="15.75" x14ac:dyDescent="0.25">
      <c r="A39" s="3" t="s">
        <v>1811</v>
      </c>
    </row>
    <row r="40" spans="1:2" x14ac:dyDescent="0.25">
      <c r="A40" s="54" t="s">
        <v>1677</v>
      </c>
      <c r="B40" s="67" t="s">
        <v>305</v>
      </c>
    </row>
    <row r="41" spans="1:2" x14ac:dyDescent="0.25">
      <c r="A41" t="s">
        <v>1812</v>
      </c>
      <c r="B41">
        <v>49</v>
      </c>
    </row>
    <row r="42" spans="1:2" x14ac:dyDescent="0.25">
      <c r="A42" t="s">
        <v>382</v>
      </c>
      <c r="B42">
        <v>22</v>
      </c>
    </row>
    <row r="43" spans="1:2" x14ac:dyDescent="0.25">
      <c r="A43" t="s">
        <v>1813</v>
      </c>
      <c r="B43">
        <v>15</v>
      </c>
    </row>
    <row r="44" spans="1:2" x14ac:dyDescent="0.25">
      <c r="A44" t="s">
        <v>1814</v>
      </c>
      <c r="B44">
        <v>8</v>
      </c>
    </row>
    <row r="45" spans="1:2" x14ac:dyDescent="0.25">
      <c r="A45" t="s">
        <v>10</v>
      </c>
      <c r="B45">
        <v>4</v>
      </c>
    </row>
    <row r="46" spans="1:2" x14ac:dyDescent="0.25">
      <c r="A46" t="s">
        <v>1801</v>
      </c>
      <c r="B46">
        <v>2</v>
      </c>
    </row>
    <row r="47" spans="1:2" x14ac:dyDescent="0.25">
      <c r="A47" t="s">
        <v>1803</v>
      </c>
    </row>
    <row r="48" spans="1:2" x14ac:dyDescent="0.25">
      <c r="A48" t="s">
        <v>1804</v>
      </c>
    </row>
    <row r="49" spans="1:6" x14ac:dyDescent="0.25">
      <c r="A49" t="s">
        <v>1805</v>
      </c>
    </row>
    <row r="50" spans="1:6" x14ac:dyDescent="0.25">
      <c r="A50" s="208" t="s">
        <v>1806</v>
      </c>
    </row>
    <row r="53" spans="1:6" ht="15.75" x14ac:dyDescent="0.25">
      <c r="A53" s="3" t="s">
        <v>1815</v>
      </c>
    </row>
    <row r="54" spans="1:6" x14ac:dyDescent="0.25">
      <c r="A54" t="s">
        <v>1793</v>
      </c>
      <c r="B54" s="37" t="s">
        <v>211</v>
      </c>
      <c r="C54" s="180" t="s">
        <v>212</v>
      </c>
      <c r="D54" s="37" t="s">
        <v>213</v>
      </c>
      <c r="E54" s="180" t="s">
        <v>214</v>
      </c>
      <c r="F54" s="37" t="s">
        <v>215</v>
      </c>
    </row>
    <row r="55" spans="1:6" x14ac:dyDescent="0.25">
      <c r="A55" t="s">
        <v>1794</v>
      </c>
      <c r="B55" s="181">
        <v>42.165288097574653</v>
      </c>
      <c r="C55" s="181">
        <v>35.940695099643783</v>
      </c>
      <c r="D55" s="181">
        <v>33.725390687932979</v>
      </c>
      <c r="E55" s="181">
        <v>33.162730130220027</v>
      </c>
      <c r="F55" s="7">
        <v>33</v>
      </c>
    </row>
    <row r="56" spans="1:6" x14ac:dyDescent="0.25">
      <c r="A56" t="s">
        <v>1795</v>
      </c>
      <c r="B56" s="181">
        <v>48.102660841938047</v>
      </c>
      <c r="C56" s="181">
        <v>41.979362820232097</v>
      </c>
      <c r="D56" s="181">
        <v>38.414674024116081</v>
      </c>
      <c r="E56" s="181">
        <v>36.098358178887992</v>
      </c>
      <c r="F56" s="7">
        <v>35</v>
      </c>
    </row>
    <row r="57" spans="1:6" x14ac:dyDescent="0.25">
      <c r="A57" t="s">
        <v>1796</v>
      </c>
      <c r="B57" s="181">
        <v>28.730517115804808</v>
      </c>
      <c r="C57" s="181">
        <v>27.640860961638605</v>
      </c>
      <c r="D57" s="181">
        <v>25.472144413320883</v>
      </c>
      <c r="E57" s="181">
        <v>25.305961426066627</v>
      </c>
      <c r="F57" s="7">
        <v>24</v>
      </c>
    </row>
    <row r="58" spans="1:6" x14ac:dyDescent="0.25">
      <c r="A58" s="208" t="s">
        <v>1797</v>
      </c>
      <c r="B58" s="7"/>
      <c r="C58" s="7"/>
      <c r="D58" s="7"/>
      <c r="E58" s="7"/>
      <c r="F58" s="7"/>
    </row>
    <row r="61" spans="1:6" ht="15.75" x14ac:dyDescent="0.25">
      <c r="A61" s="3" t="s">
        <v>1816</v>
      </c>
    </row>
    <row r="62" spans="1:6" x14ac:dyDescent="0.25">
      <c r="A62" t="s">
        <v>357</v>
      </c>
      <c r="B62" s="37" t="s">
        <v>210</v>
      </c>
      <c r="C62" s="37" t="s">
        <v>211</v>
      </c>
      <c r="D62" s="37" t="s">
        <v>212</v>
      </c>
    </row>
    <row r="63" spans="1:6" x14ac:dyDescent="0.25">
      <c r="A63" t="s">
        <v>1817</v>
      </c>
      <c r="B63" s="171">
        <v>45.8</v>
      </c>
      <c r="C63" s="171">
        <v>44.2</v>
      </c>
      <c r="D63" s="171">
        <v>39.299999999999997</v>
      </c>
    </row>
    <row r="64" spans="1:6" x14ac:dyDescent="0.25">
      <c r="A64" s="230" t="s">
        <v>1668</v>
      </c>
      <c r="B64" s="171"/>
      <c r="C64" s="171"/>
      <c r="D64" s="171"/>
    </row>
    <row r="67" spans="1:2" ht="15.75" x14ac:dyDescent="0.25">
      <c r="A67" s="3" t="s">
        <v>1818</v>
      </c>
    </row>
    <row r="68" spans="1:2" x14ac:dyDescent="0.25">
      <c r="A68" s="55" t="s">
        <v>1819</v>
      </c>
      <c r="B68" s="67" t="s">
        <v>305</v>
      </c>
    </row>
    <row r="69" spans="1:2" x14ac:dyDescent="0.25">
      <c r="A69" s="192" t="s">
        <v>1820</v>
      </c>
      <c r="B69" s="192">
        <v>15</v>
      </c>
    </row>
    <row r="70" spans="1:2" x14ac:dyDescent="0.25">
      <c r="A70" s="192" t="s">
        <v>1821</v>
      </c>
      <c r="B70" s="192">
        <v>18</v>
      </c>
    </row>
    <row r="71" spans="1:2" x14ac:dyDescent="0.25">
      <c r="A71" s="192" t="s">
        <v>1822</v>
      </c>
      <c r="B71" s="192">
        <v>18</v>
      </c>
    </row>
    <row r="72" spans="1:2" x14ac:dyDescent="0.25">
      <c r="A72" s="192" t="s">
        <v>1823</v>
      </c>
      <c r="B72" s="192">
        <v>18</v>
      </c>
    </row>
    <row r="73" spans="1:2" x14ac:dyDescent="0.25">
      <c r="A73" s="192" t="s">
        <v>1824</v>
      </c>
      <c r="B73" s="192">
        <v>22</v>
      </c>
    </row>
    <row r="74" spans="1:2" x14ac:dyDescent="0.25">
      <c r="A74" s="194" t="s">
        <v>1825</v>
      </c>
      <c r="B74" s="194">
        <v>5</v>
      </c>
    </row>
    <row r="75" spans="1:2" x14ac:dyDescent="0.25">
      <c r="A75" s="192" t="s">
        <v>1826</v>
      </c>
      <c r="B75" s="192">
        <v>3</v>
      </c>
    </row>
    <row r="76" spans="1:2" x14ac:dyDescent="0.25">
      <c r="A76" s="230" t="s">
        <v>1668</v>
      </c>
      <c r="B76" s="192"/>
    </row>
  </sheetData>
  <sheetProtection sheet="1" formatCells="0" formatColumns="0" formatRows="0" insertColumns="0" insertRows="0" insertHyperlinks="0" deleteColumns="0" deleteRows="0" autoFilter="0" pivotTables="0"/>
  <mergeCells count="1">
    <mergeCell ref="A2:E2"/>
  </mergeCells>
  <phoneticPr fontId="30" type="noConversion"/>
  <hyperlinks>
    <hyperlink ref="E1" location="Overzicht!A1" display="Terug naar overzichtstabel"/>
  </hyperlinks>
  <pageMargins left="0.7" right="0.7" top="0.75" bottom="0.75" header="0.3" footer="0.3"/>
  <pageSetup orientation="portrait" horizontalDpi="1200" verticalDpi="1200" r:id="rId1"/>
  <tableParts count="7">
    <tablePart r:id="rId2"/>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zoomScale="80" zoomScaleNormal="80" workbookViewId="0"/>
  </sheetViews>
  <sheetFormatPr defaultRowHeight="15" x14ac:dyDescent="0.25"/>
  <cols>
    <col min="1" max="1" width="69.28515625" customWidth="1"/>
    <col min="2" max="2" width="29.85546875" customWidth="1"/>
    <col min="3" max="3" width="16.42578125" customWidth="1"/>
    <col min="4" max="4" width="16.28515625" customWidth="1"/>
    <col min="5" max="5" width="21.42578125" customWidth="1"/>
    <col min="6" max="8" width="15.5703125" customWidth="1"/>
    <col min="9" max="9" width="18.42578125" customWidth="1"/>
  </cols>
  <sheetData>
    <row r="1" spans="1:8" ht="21" x14ac:dyDescent="0.35">
      <c r="A1" s="4" t="s">
        <v>1827</v>
      </c>
      <c r="E1" s="102" t="s">
        <v>206</v>
      </c>
    </row>
    <row r="2" spans="1:8" x14ac:dyDescent="0.25">
      <c r="A2" s="294" t="s">
        <v>1828</v>
      </c>
      <c r="B2" s="294"/>
      <c r="C2" s="294"/>
      <c r="D2" s="294"/>
      <c r="E2" s="294"/>
    </row>
    <row r="5" spans="1:8" ht="15.75" x14ac:dyDescent="0.25">
      <c r="A5" s="3" t="s">
        <v>2007</v>
      </c>
    </row>
    <row r="6" spans="1:8" x14ac:dyDescent="0.25">
      <c r="A6" t="s">
        <v>83</v>
      </c>
      <c r="B6" t="s">
        <v>1829</v>
      </c>
      <c r="C6" t="s">
        <v>235</v>
      </c>
      <c r="D6" t="s">
        <v>241</v>
      </c>
      <c r="H6" s="174"/>
    </row>
    <row r="7" spans="1:8" x14ac:dyDescent="0.25">
      <c r="A7" t="s">
        <v>1830</v>
      </c>
      <c r="B7" s="7">
        <v>33525</v>
      </c>
      <c r="C7" s="7">
        <v>17055</v>
      </c>
      <c r="D7" s="7">
        <v>16465</v>
      </c>
    </row>
    <row r="8" spans="1:8" x14ac:dyDescent="0.25">
      <c r="A8" t="s">
        <v>1831</v>
      </c>
      <c r="B8" s="7">
        <v>40140</v>
      </c>
      <c r="C8" s="7">
        <v>21370</v>
      </c>
      <c r="D8" s="7">
        <v>18770</v>
      </c>
    </row>
    <row r="9" spans="1:8" x14ac:dyDescent="0.25">
      <c r="A9" t="s">
        <v>1832</v>
      </c>
      <c r="B9" s="7">
        <v>13820</v>
      </c>
      <c r="C9" s="7">
        <v>6715</v>
      </c>
      <c r="D9" s="7">
        <v>7105</v>
      </c>
    </row>
    <row r="10" spans="1:8" x14ac:dyDescent="0.25">
      <c r="A10" t="s">
        <v>1833</v>
      </c>
      <c r="B10" s="7">
        <v>21915</v>
      </c>
      <c r="C10" s="7">
        <v>10605</v>
      </c>
      <c r="D10" s="7">
        <v>11310</v>
      </c>
    </row>
    <row r="11" spans="1:8" x14ac:dyDescent="0.25">
      <c r="A11" t="s">
        <v>1834</v>
      </c>
      <c r="B11" s="7">
        <v>11495</v>
      </c>
      <c r="C11" s="7">
        <v>5475</v>
      </c>
      <c r="D11" s="7">
        <v>6020</v>
      </c>
    </row>
    <row r="12" spans="1:8" x14ac:dyDescent="0.25">
      <c r="A12" t="s">
        <v>1835</v>
      </c>
      <c r="B12" s="7">
        <v>16115</v>
      </c>
      <c r="C12" s="7">
        <v>8445</v>
      </c>
      <c r="D12" s="7">
        <v>7670</v>
      </c>
    </row>
    <row r="13" spans="1:8" x14ac:dyDescent="0.25">
      <c r="A13" t="s">
        <v>1836</v>
      </c>
      <c r="B13" s="7">
        <v>2170</v>
      </c>
      <c r="C13" s="7">
        <v>1085</v>
      </c>
      <c r="D13" s="7">
        <v>1085</v>
      </c>
    </row>
    <row r="14" spans="1:8" x14ac:dyDescent="0.25">
      <c r="A14" t="s">
        <v>1837</v>
      </c>
      <c r="B14" s="7">
        <v>4380</v>
      </c>
      <c r="C14" s="7">
        <v>2040</v>
      </c>
      <c r="D14" s="7">
        <v>2340</v>
      </c>
    </row>
    <row r="15" spans="1:8" x14ac:dyDescent="0.25">
      <c r="A15" t="s">
        <v>1838</v>
      </c>
      <c r="B15" s="7">
        <v>190725</v>
      </c>
      <c r="C15" s="7">
        <v>109045</v>
      </c>
      <c r="D15" s="7">
        <v>81680</v>
      </c>
    </row>
    <row r="16" spans="1:8" x14ac:dyDescent="0.25">
      <c r="A16" t="s">
        <v>1839</v>
      </c>
      <c r="B16" s="7">
        <v>112440</v>
      </c>
      <c r="C16" s="7">
        <v>59155</v>
      </c>
      <c r="D16" s="7">
        <v>53280</v>
      </c>
    </row>
    <row r="17" spans="1:4" x14ac:dyDescent="0.25">
      <c r="A17" t="s">
        <v>1840</v>
      </c>
      <c r="B17" s="7">
        <v>101380</v>
      </c>
      <c r="C17" s="7">
        <v>50955</v>
      </c>
      <c r="D17" s="7">
        <v>50420</v>
      </c>
    </row>
    <row r="18" spans="1:4" x14ac:dyDescent="0.25">
      <c r="A18" t="s">
        <v>1841</v>
      </c>
      <c r="B18" s="7">
        <v>9935</v>
      </c>
      <c r="C18" s="7">
        <v>5485</v>
      </c>
      <c r="D18" s="7">
        <v>4450</v>
      </c>
    </row>
    <row r="19" spans="1:4" x14ac:dyDescent="0.25">
      <c r="A19" t="s">
        <v>1842</v>
      </c>
      <c r="B19" s="7">
        <v>15425</v>
      </c>
      <c r="C19" s="7">
        <v>7770</v>
      </c>
      <c r="D19" s="7">
        <v>7655</v>
      </c>
    </row>
    <row r="20" spans="1:4" x14ac:dyDescent="0.25">
      <c r="A20" t="s">
        <v>1843</v>
      </c>
      <c r="B20" s="7">
        <v>47170</v>
      </c>
      <c r="C20" s="7">
        <v>24570</v>
      </c>
      <c r="D20" s="7">
        <v>22600</v>
      </c>
    </row>
    <row r="21" spans="1:4" x14ac:dyDescent="0.25">
      <c r="A21" t="s">
        <v>1844</v>
      </c>
      <c r="B21" s="7">
        <v>91320</v>
      </c>
      <c r="C21" s="7">
        <v>395</v>
      </c>
      <c r="D21" s="7">
        <v>90925</v>
      </c>
    </row>
    <row r="22" spans="1:4" x14ac:dyDescent="0.25">
      <c r="A22" t="s">
        <v>1845</v>
      </c>
      <c r="B22" s="7">
        <v>61790</v>
      </c>
      <c r="C22" s="7">
        <v>32690</v>
      </c>
      <c r="D22" s="7">
        <v>29100</v>
      </c>
    </row>
    <row r="23" spans="1:4" x14ac:dyDescent="0.25">
      <c r="A23" t="s">
        <v>1846</v>
      </c>
      <c r="B23" s="7">
        <v>2745</v>
      </c>
      <c r="C23" s="7">
        <v>1665</v>
      </c>
      <c r="D23" s="7">
        <v>1075</v>
      </c>
    </row>
    <row r="24" spans="1:4" x14ac:dyDescent="0.25">
      <c r="A24" t="s">
        <v>1847</v>
      </c>
      <c r="B24" s="7">
        <v>105250</v>
      </c>
      <c r="C24" s="7">
        <v>52410</v>
      </c>
      <c r="D24" s="7">
        <v>52840</v>
      </c>
    </row>
    <row r="25" spans="1:4" x14ac:dyDescent="0.25">
      <c r="A25" t="s">
        <v>1848</v>
      </c>
      <c r="B25" s="7">
        <v>120765</v>
      </c>
      <c r="C25" s="7">
        <v>58445</v>
      </c>
      <c r="D25" s="7">
        <v>62320</v>
      </c>
    </row>
    <row r="26" spans="1:4" x14ac:dyDescent="0.25">
      <c r="A26" t="s">
        <v>1849</v>
      </c>
      <c r="B26" s="7">
        <v>9995</v>
      </c>
      <c r="C26" s="7">
        <v>3940</v>
      </c>
      <c r="D26" s="7">
        <v>6050</v>
      </c>
    </row>
    <row r="27" spans="1:4" x14ac:dyDescent="0.25">
      <c r="A27" t="s">
        <v>1850</v>
      </c>
      <c r="B27" s="7">
        <v>211265</v>
      </c>
      <c r="C27" s="7">
        <v>103645</v>
      </c>
      <c r="D27" s="7">
        <v>107620</v>
      </c>
    </row>
    <row r="28" spans="1:4" x14ac:dyDescent="0.25">
      <c r="A28" s="5" t="s">
        <v>1851</v>
      </c>
      <c r="B28" s="114">
        <v>1012495</v>
      </c>
      <c r="C28" s="114">
        <v>479325</v>
      </c>
      <c r="D28" s="114">
        <v>533170</v>
      </c>
    </row>
    <row r="29" spans="1:4" ht="60.75" customHeight="1" x14ac:dyDescent="0.25">
      <c r="A29" s="291" t="s">
        <v>1852</v>
      </c>
      <c r="B29" s="291"/>
      <c r="C29" s="291"/>
      <c r="D29" s="291"/>
    </row>
    <row r="30" spans="1:4" ht="30.75" customHeight="1" x14ac:dyDescent="0.25">
      <c r="A30" s="291" t="s">
        <v>1853</v>
      </c>
      <c r="B30" s="291"/>
      <c r="C30" s="291"/>
      <c r="D30" s="291"/>
    </row>
    <row r="31" spans="1:4" x14ac:dyDescent="0.25">
      <c r="A31" s="208" t="s">
        <v>1734</v>
      </c>
      <c r="B31" s="7"/>
      <c r="C31" s="7"/>
      <c r="D31" s="7"/>
    </row>
    <row r="32" spans="1:4" x14ac:dyDescent="0.25">
      <c r="B32" s="7"/>
      <c r="C32" s="7"/>
      <c r="D32" s="7"/>
    </row>
    <row r="34" spans="1:4" ht="15.75" x14ac:dyDescent="0.25">
      <c r="A34" s="3" t="s">
        <v>1854</v>
      </c>
    </row>
    <row r="35" spans="1:4" x14ac:dyDescent="0.25">
      <c r="A35" t="s">
        <v>83</v>
      </c>
      <c r="B35" t="s">
        <v>1829</v>
      </c>
      <c r="C35" t="s">
        <v>235</v>
      </c>
      <c r="D35" t="s">
        <v>241</v>
      </c>
    </row>
    <row r="36" spans="1:4" x14ac:dyDescent="0.25">
      <c r="A36" t="s">
        <v>1830</v>
      </c>
      <c r="B36" s="43">
        <v>92.559359469906127</v>
      </c>
      <c r="C36" s="43">
        <v>92.439024390243901</v>
      </c>
      <c r="D36" s="43">
        <v>92.656162070906021</v>
      </c>
    </row>
    <row r="37" spans="1:4" x14ac:dyDescent="0.25">
      <c r="A37" t="s">
        <v>1847</v>
      </c>
      <c r="B37" s="43">
        <v>90.736669684038105</v>
      </c>
      <c r="C37" s="43">
        <v>90.690430870392802</v>
      </c>
      <c r="D37" s="43">
        <v>90.782578816252908</v>
      </c>
    </row>
    <row r="38" spans="1:4" x14ac:dyDescent="0.25">
      <c r="A38" t="s">
        <v>1834</v>
      </c>
      <c r="B38" s="43">
        <v>87.314849981010255</v>
      </c>
      <c r="C38" s="43">
        <v>86.492890995260666</v>
      </c>
      <c r="D38" s="43">
        <v>88.011695906432749</v>
      </c>
    </row>
    <row r="39" spans="1:4" x14ac:dyDescent="0.25">
      <c r="A39" t="s">
        <v>1839</v>
      </c>
      <c r="B39" s="43">
        <v>85.606608550001908</v>
      </c>
      <c r="C39" s="43">
        <v>86.540852900299896</v>
      </c>
      <c r="D39" s="43">
        <v>84.58485473884744</v>
      </c>
    </row>
    <row r="40" spans="1:4" x14ac:dyDescent="0.25">
      <c r="A40" t="s">
        <v>1848</v>
      </c>
      <c r="B40" s="43">
        <v>78.764063264307836</v>
      </c>
      <c r="C40" s="43">
        <v>80.441814052714889</v>
      </c>
      <c r="D40" s="43">
        <v>77.253006074129175</v>
      </c>
    </row>
    <row r="41" spans="1:4" x14ac:dyDescent="0.25">
      <c r="A41" t="s">
        <v>1832</v>
      </c>
      <c r="B41" s="43">
        <v>75.643130815544609</v>
      </c>
      <c r="C41" s="43">
        <v>76.96275071633238</v>
      </c>
      <c r="D41" s="43">
        <v>74.436877946568885</v>
      </c>
    </row>
    <row r="42" spans="1:4" x14ac:dyDescent="0.25">
      <c r="A42" t="s">
        <v>1855</v>
      </c>
      <c r="B42" s="43">
        <v>74.859592863596902</v>
      </c>
      <c r="C42" s="43">
        <v>75.009951148905373</v>
      </c>
      <c r="D42" s="43">
        <v>74.715356845320741</v>
      </c>
    </row>
    <row r="43" spans="1:4" x14ac:dyDescent="0.25">
      <c r="A43" t="s">
        <v>1841</v>
      </c>
      <c r="B43" s="43">
        <v>73.321033210332104</v>
      </c>
      <c r="C43" s="43">
        <v>80.602498163115357</v>
      </c>
      <c r="D43" s="43">
        <v>65.974796145292814</v>
      </c>
    </row>
    <row r="44" spans="1:4" x14ac:dyDescent="0.25">
      <c r="A44" t="s">
        <v>1838</v>
      </c>
      <c r="B44" s="43">
        <v>72.266217035465303</v>
      </c>
      <c r="C44" s="43">
        <v>69.744163735209469</v>
      </c>
      <c r="D44" s="43">
        <v>75.935480872030865</v>
      </c>
    </row>
    <row r="45" spans="1:4" x14ac:dyDescent="0.25">
      <c r="A45" t="s">
        <v>1845</v>
      </c>
      <c r="B45" s="43">
        <v>70.275803241398918</v>
      </c>
      <c r="C45" s="43">
        <v>70.263299301450829</v>
      </c>
      <c r="D45" s="43">
        <v>70.281366984663691</v>
      </c>
    </row>
    <row r="46" spans="1:4" x14ac:dyDescent="0.25">
      <c r="A46" t="s">
        <v>1840</v>
      </c>
      <c r="B46" s="43">
        <v>68.841883679081931</v>
      </c>
      <c r="C46" s="43">
        <v>71.74739509997184</v>
      </c>
      <c r="D46" s="43">
        <v>66.128926486982749</v>
      </c>
    </row>
    <row r="47" spans="1:4" x14ac:dyDescent="0.25">
      <c r="A47" t="s">
        <v>1844</v>
      </c>
      <c r="B47" s="43">
        <v>61.627750033742743</v>
      </c>
      <c r="C47" s="43">
        <v>5.2949061662198389</v>
      </c>
      <c r="D47" s="43">
        <v>64.611831586427428</v>
      </c>
    </row>
    <row r="48" spans="1:4" x14ac:dyDescent="0.25">
      <c r="A48" t="s">
        <v>1833</v>
      </c>
      <c r="B48" s="43">
        <v>54.366162242619694</v>
      </c>
      <c r="C48" s="43">
        <v>65.767441860465112</v>
      </c>
      <c r="D48" s="43">
        <v>46.76452346495762</v>
      </c>
    </row>
    <row r="49" spans="1:9" x14ac:dyDescent="0.25">
      <c r="A49" t="s">
        <v>1836</v>
      </c>
      <c r="B49" s="43">
        <v>53.25153374233129</v>
      </c>
      <c r="C49" s="43">
        <v>54.522613065326631</v>
      </c>
      <c r="D49" s="43">
        <v>52.038369304556355</v>
      </c>
    </row>
    <row r="50" spans="1:9" x14ac:dyDescent="0.25">
      <c r="A50" t="s">
        <v>1837</v>
      </c>
      <c r="B50" s="43">
        <v>51.895734597156398</v>
      </c>
      <c r="C50" s="43">
        <v>48.456057007125892</v>
      </c>
      <c r="D50" s="43">
        <v>55.253837072018882</v>
      </c>
    </row>
    <row r="51" spans="1:9" x14ac:dyDescent="0.25">
      <c r="A51" t="s">
        <v>1843</v>
      </c>
      <c r="B51" s="43">
        <v>48.386931322767609</v>
      </c>
      <c r="C51" s="43">
        <v>51.633918251549858</v>
      </c>
      <c r="D51" s="43">
        <v>45.290581162324649</v>
      </c>
    </row>
    <row r="52" spans="1:9" x14ac:dyDescent="0.25">
      <c r="A52" t="s">
        <v>1835</v>
      </c>
      <c r="B52" s="43">
        <v>45.761749254579016</v>
      </c>
      <c r="C52" s="43">
        <v>44.133786255552657</v>
      </c>
      <c r="D52" s="43">
        <v>47.684177805408765</v>
      </c>
    </row>
    <row r="53" spans="1:9" x14ac:dyDescent="0.25">
      <c r="A53" t="s">
        <v>1846</v>
      </c>
      <c r="B53" s="43">
        <v>29.062996294335626</v>
      </c>
      <c r="C53" s="43">
        <v>30.550458715596328</v>
      </c>
      <c r="D53" s="43">
        <v>26.942355889724311</v>
      </c>
    </row>
    <row r="54" spans="1:9" x14ac:dyDescent="0.25">
      <c r="A54" t="s">
        <v>1849</v>
      </c>
      <c r="B54" s="43">
        <v>25.588837685611882</v>
      </c>
      <c r="C54" s="43">
        <v>22.585267985096017</v>
      </c>
      <c r="D54" s="43">
        <v>27.989821882951656</v>
      </c>
    </row>
    <row r="55" spans="1:9" x14ac:dyDescent="0.25">
      <c r="A55" t="s">
        <v>1831</v>
      </c>
      <c r="B55" s="43">
        <v>24.264039170646196</v>
      </c>
      <c r="C55" s="43">
        <v>25.222779580997347</v>
      </c>
      <c r="D55" s="43">
        <v>23.257542903165852</v>
      </c>
    </row>
    <row r="56" spans="1:9" x14ac:dyDescent="0.25">
      <c r="A56" t="s">
        <v>1842</v>
      </c>
      <c r="B56" s="43">
        <v>13.44285154037213</v>
      </c>
      <c r="C56" s="43">
        <v>15.879828326180256</v>
      </c>
      <c r="D56" s="43">
        <v>11.631087138190383</v>
      </c>
    </row>
    <row r="57" spans="1:9" x14ac:dyDescent="0.25">
      <c r="A57" s="5" t="s">
        <v>1851</v>
      </c>
      <c r="B57" s="172">
        <v>61.61070966760478</v>
      </c>
      <c r="C57" s="172">
        <v>62.570572609016331</v>
      </c>
      <c r="D57" s="172">
        <v>60.772580130397117</v>
      </c>
    </row>
    <row r="58" spans="1:9" x14ac:dyDescent="0.25">
      <c r="A58" s="208" t="s">
        <v>1856</v>
      </c>
      <c r="B58" s="43"/>
      <c r="C58" s="43"/>
      <c r="D58" s="43"/>
    </row>
    <row r="59" spans="1:9" x14ac:dyDescent="0.25">
      <c r="B59" s="43"/>
      <c r="C59" s="43"/>
      <c r="D59" s="43"/>
    </row>
    <row r="61" spans="1:9" ht="15.75" x14ac:dyDescent="0.25">
      <c r="A61" s="3" t="s">
        <v>1857</v>
      </c>
    </row>
    <row r="62" spans="1:9" x14ac:dyDescent="0.25">
      <c r="A62" t="s">
        <v>83</v>
      </c>
      <c r="B62" s="37" t="s">
        <v>1858</v>
      </c>
      <c r="C62" s="37" t="s">
        <v>1859</v>
      </c>
      <c r="D62" s="37" t="s">
        <v>1860</v>
      </c>
      <c r="E62" s="37" t="s">
        <v>1861</v>
      </c>
      <c r="F62" s="37" t="s">
        <v>1862</v>
      </c>
      <c r="G62" s="37" t="s">
        <v>1863</v>
      </c>
      <c r="H62" s="37" t="s">
        <v>1864</v>
      </c>
      <c r="I62" s="37" t="s">
        <v>1865</v>
      </c>
    </row>
    <row r="63" spans="1:9" x14ac:dyDescent="0.25">
      <c r="A63" s="5" t="s">
        <v>1851</v>
      </c>
      <c r="B63" s="114">
        <v>111370</v>
      </c>
      <c r="C63" s="114">
        <v>22770</v>
      </c>
      <c r="D63" s="114">
        <v>202800</v>
      </c>
      <c r="E63" s="114">
        <v>204815</v>
      </c>
      <c r="F63" s="114">
        <v>181580</v>
      </c>
      <c r="G63" s="114">
        <v>183390</v>
      </c>
      <c r="H63" s="114">
        <v>105770</v>
      </c>
      <c r="I63" s="114">
        <v>1012495</v>
      </c>
    </row>
    <row r="64" spans="1:9" x14ac:dyDescent="0.25">
      <c r="A64" t="s">
        <v>1830</v>
      </c>
      <c r="B64" s="7">
        <v>5720</v>
      </c>
      <c r="C64" s="7">
        <v>1155</v>
      </c>
      <c r="D64" s="7">
        <v>5530</v>
      </c>
      <c r="E64" s="7">
        <v>6750</v>
      </c>
      <c r="F64" s="7">
        <v>5630</v>
      </c>
      <c r="G64" s="7">
        <v>5530</v>
      </c>
      <c r="H64" s="7">
        <v>3210</v>
      </c>
      <c r="I64" s="7">
        <v>33525</v>
      </c>
    </row>
    <row r="65" spans="1:9" x14ac:dyDescent="0.25">
      <c r="A65" t="s">
        <v>1831</v>
      </c>
      <c r="B65" s="7">
        <v>300</v>
      </c>
      <c r="C65" s="7">
        <v>315</v>
      </c>
      <c r="D65" s="7">
        <v>2425</v>
      </c>
      <c r="E65" s="7">
        <v>11290</v>
      </c>
      <c r="F65" s="7">
        <v>12270</v>
      </c>
      <c r="G65" s="7">
        <v>10060</v>
      </c>
      <c r="H65" s="7">
        <v>3480</v>
      </c>
      <c r="I65" s="7">
        <v>40140</v>
      </c>
    </row>
    <row r="66" spans="1:9" x14ac:dyDescent="0.25">
      <c r="A66" t="s">
        <v>1832</v>
      </c>
      <c r="B66" s="7">
        <v>385</v>
      </c>
      <c r="C66" s="7">
        <v>400</v>
      </c>
      <c r="D66" s="7">
        <v>1640</v>
      </c>
      <c r="E66" s="7">
        <v>2400</v>
      </c>
      <c r="F66" s="7">
        <v>2965</v>
      </c>
      <c r="G66" s="7">
        <v>3690</v>
      </c>
      <c r="H66" s="7">
        <v>2345</v>
      </c>
      <c r="I66" s="7">
        <v>13820</v>
      </c>
    </row>
    <row r="67" spans="1:9" x14ac:dyDescent="0.25">
      <c r="A67" t="s">
        <v>1833</v>
      </c>
      <c r="B67" s="7">
        <v>2065</v>
      </c>
      <c r="C67" s="7">
        <v>920</v>
      </c>
      <c r="D67" s="7">
        <v>3690</v>
      </c>
      <c r="E67" s="7">
        <v>4815</v>
      </c>
      <c r="F67" s="7">
        <v>4055</v>
      </c>
      <c r="G67" s="7">
        <v>4055</v>
      </c>
      <c r="H67" s="7">
        <v>2320</v>
      </c>
      <c r="I67" s="7">
        <v>21915</v>
      </c>
    </row>
    <row r="68" spans="1:9" x14ac:dyDescent="0.25">
      <c r="A68" t="s">
        <v>1834</v>
      </c>
      <c r="B68" s="7">
        <v>80</v>
      </c>
      <c r="C68" s="7">
        <v>335</v>
      </c>
      <c r="D68" s="7">
        <v>4790</v>
      </c>
      <c r="E68" s="7">
        <v>2790</v>
      </c>
      <c r="F68" s="7">
        <v>1020</v>
      </c>
      <c r="G68" s="7">
        <v>1295</v>
      </c>
      <c r="H68" s="7">
        <v>1180</v>
      </c>
      <c r="I68" s="7">
        <v>11495</v>
      </c>
    </row>
    <row r="69" spans="1:9" x14ac:dyDescent="0.25">
      <c r="A69" t="s">
        <v>1835</v>
      </c>
      <c r="B69" s="7">
        <v>1000</v>
      </c>
      <c r="C69" s="7">
        <v>1065</v>
      </c>
      <c r="D69" s="7">
        <v>3610</v>
      </c>
      <c r="E69" s="7">
        <v>4175</v>
      </c>
      <c r="F69" s="7">
        <v>2910</v>
      </c>
      <c r="G69" s="7">
        <v>2450</v>
      </c>
      <c r="H69" s="7">
        <v>905</v>
      </c>
      <c r="I69" s="7">
        <v>16115</v>
      </c>
    </row>
    <row r="70" spans="1:9" x14ac:dyDescent="0.25">
      <c r="A70" t="s">
        <v>1836</v>
      </c>
      <c r="B70" s="7">
        <v>120</v>
      </c>
      <c r="C70" s="7">
        <v>135</v>
      </c>
      <c r="D70" s="7">
        <v>390</v>
      </c>
      <c r="E70" s="7">
        <v>755</v>
      </c>
      <c r="F70" s="7">
        <v>375</v>
      </c>
      <c r="G70" s="7">
        <v>275</v>
      </c>
      <c r="H70" s="7">
        <v>120</v>
      </c>
      <c r="I70" s="7">
        <v>2170</v>
      </c>
    </row>
    <row r="71" spans="1:9" x14ac:dyDescent="0.25">
      <c r="A71" t="s">
        <v>1837</v>
      </c>
      <c r="B71" s="7">
        <v>420</v>
      </c>
      <c r="C71" s="7">
        <v>190</v>
      </c>
      <c r="D71" s="7">
        <v>360</v>
      </c>
      <c r="E71" s="7">
        <v>1255</v>
      </c>
      <c r="F71" s="7">
        <v>930</v>
      </c>
      <c r="G71" s="7">
        <v>880</v>
      </c>
      <c r="H71" s="7">
        <v>350</v>
      </c>
      <c r="I71" s="7">
        <v>4380</v>
      </c>
    </row>
    <row r="72" spans="1:9" x14ac:dyDescent="0.25">
      <c r="A72" t="s">
        <v>1838</v>
      </c>
      <c r="B72" s="7">
        <v>300</v>
      </c>
      <c r="C72" s="7">
        <v>295</v>
      </c>
      <c r="D72" s="7">
        <v>7260</v>
      </c>
      <c r="E72" s="7">
        <v>46615</v>
      </c>
      <c r="F72" s="7">
        <v>50875</v>
      </c>
      <c r="G72" s="7">
        <v>54740</v>
      </c>
      <c r="H72" s="7">
        <v>30635</v>
      </c>
      <c r="I72" s="7">
        <v>190725</v>
      </c>
    </row>
    <row r="73" spans="1:9" x14ac:dyDescent="0.25">
      <c r="A73" t="s">
        <v>1839</v>
      </c>
      <c r="B73" s="7">
        <v>16190</v>
      </c>
      <c r="C73" s="7">
        <v>3765</v>
      </c>
      <c r="D73" s="7">
        <v>8335</v>
      </c>
      <c r="E73" s="7">
        <v>20470</v>
      </c>
      <c r="F73" s="7">
        <v>24695</v>
      </c>
      <c r="G73" s="7">
        <v>24950</v>
      </c>
      <c r="H73" s="7">
        <v>14030</v>
      </c>
      <c r="I73" s="7">
        <v>112440</v>
      </c>
    </row>
    <row r="74" spans="1:9" x14ac:dyDescent="0.25">
      <c r="A74" t="s">
        <v>1840</v>
      </c>
      <c r="B74" s="7">
        <v>1805</v>
      </c>
      <c r="C74" s="7">
        <v>3555</v>
      </c>
      <c r="D74" s="7">
        <v>21955</v>
      </c>
      <c r="E74" s="7">
        <v>29000</v>
      </c>
      <c r="F74" s="7">
        <v>19420</v>
      </c>
      <c r="G74" s="7">
        <v>16890</v>
      </c>
      <c r="H74" s="7">
        <v>8745</v>
      </c>
      <c r="I74" s="7">
        <v>101380</v>
      </c>
    </row>
    <row r="75" spans="1:9" x14ac:dyDescent="0.25">
      <c r="A75" t="s">
        <v>1841</v>
      </c>
      <c r="B75" s="7">
        <v>735</v>
      </c>
      <c r="C75" s="7">
        <v>330</v>
      </c>
      <c r="D75" s="7">
        <v>2880</v>
      </c>
      <c r="E75" s="7">
        <v>2570</v>
      </c>
      <c r="F75" s="7">
        <v>1495</v>
      </c>
      <c r="G75" s="7">
        <v>1215</v>
      </c>
      <c r="H75" s="7">
        <v>700</v>
      </c>
      <c r="I75" s="7">
        <v>9935</v>
      </c>
    </row>
    <row r="76" spans="1:9" x14ac:dyDescent="0.25">
      <c r="A76" t="s">
        <v>1842</v>
      </c>
      <c r="B76" s="7">
        <v>355</v>
      </c>
      <c r="C76" s="7">
        <v>420</v>
      </c>
      <c r="D76" s="7">
        <v>2275</v>
      </c>
      <c r="E76" s="7">
        <v>3995</v>
      </c>
      <c r="F76" s="7">
        <v>3090</v>
      </c>
      <c r="G76" s="7">
        <v>3295</v>
      </c>
      <c r="H76" s="7">
        <v>1995</v>
      </c>
      <c r="I76" s="7">
        <v>15425</v>
      </c>
    </row>
    <row r="77" spans="1:9" x14ac:dyDescent="0.25">
      <c r="A77" t="s">
        <v>1843</v>
      </c>
      <c r="B77" s="7">
        <v>1140</v>
      </c>
      <c r="C77" s="7">
        <v>690</v>
      </c>
      <c r="D77" s="7">
        <v>8235</v>
      </c>
      <c r="E77" s="7">
        <v>10550</v>
      </c>
      <c r="F77" s="7">
        <v>9470</v>
      </c>
      <c r="G77" s="7">
        <v>10460</v>
      </c>
      <c r="H77" s="7">
        <v>6625</v>
      </c>
      <c r="I77" s="7">
        <v>47170</v>
      </c>
    </row>
    <row r="78" spans="1:9" x14ac:dyDescent="0.25">
      <c r="A78" t="s">
        <v>1844</v>
      </c>
      <c r="B78" s="7">
        <v>750</v>
      </c>
      <c r="C78" s="7">
        <v>0</v>
      </c>
      <c r="D78" s="7">
        <v>90285</v>
      </c>
      <c r="E78" s="7">
        <v>290</v>
      </c>
      <c r="F78" s="7">
        <v>0</v>
      </c>
      <c r="G78" s="7">
        <v>0</v>
      </c>
      <c r="H78" s="7">
        <v>0</v>
      </c>
      <c r="I78" s="7">
        <v>91320</v>
      </c>
    </row>
    <row r="79" spans="1:9" x14ac:dyDescent="0.25">
      <c r="A79" t="s">
        <v>1845</v>
      </c>
      <c r="B79" s="7">
        <v>61765</v>
      </c>
      <c r="C79" s="7">
        <v>0</v>
      </c>
      <c r="D79" s="7">
        <v>20</v>
      </c>
      <c r="E79" s="7">
        <v>0</v>
      </c>
      <c r="F79" s="7">
        <v>0</v>
      </c>
      <c r="G79" s="7">
        <v>0</v>
      </c>
      <c r="H79" s="7">
        <v>0</v>
      </c>
      <c r="I79" s="7">
        <v>61790</v>
      </c>
    </row>
    <row r="80" spans="1:9" x14ac:dyDescent="0.25">
      <c r="A80" t="s">
        <v>1846</v>
      </c>
      <c r="B80" s="7">
        <v>2280</v>
      </c>
      <c r="C80" s="7">
        <v>90</v>
      </c>
      <c r="D80" s="7">
        <v>170</v>
      </c>
      <c r="E80" s="7">
        <v>130</v>
      </c>
      <c r="F80" s="7">
        <v>45</v>
      </c>
      <c r="G80" s="7">
        <v>20</v>
      </c>
      <c r="H80" s="7">
        <v>5</v>
      </c>
      <c r="I80" s="7">
        <v>2745</v>
      </c>
    </row>
    <row r="81" spans="1:9" x14ac:dyDescent="0.25">
      <c r="A81" t="s">
        <v>1847</v>
      </c>
      <c r="B81" s="7">
        <v>6475</v>
      </c>
      <c r="C81" s="7">
        <v>1780</v>
      </c>
      <c r="D81" s="7">
        <v>14530</v>
      </c>
      <c r="E81" s="7">
        <v>31340</v>
      </c>
      <c r="F81" s="7">
        <v>21685</v>
      </c>
      <c r="G81" s="7">
        <v>20310</v>
      </c>
      <c r="H81" s="7">
        <v>9135</v>
      </c>
      <c r="I81" s="7">
        <v>105250</v>
      </c>
    </row>
    <row r="82" spans="1:9" x14ac:dyDescent="0.25">
      <c r="A82" t="s">
        <v>1848</v>
      </c>
      <c r="B82" s="7">
        <v>7415</v>
      </c>
      <c r="C82" s="7">
        <v>7160</v>
      </c>
      <c r="D82" s="7">
        <v>20670</v>
      </c>
      <c r="E82" s="7">
        <v>24265</v>
      </c>
      <c r="F82" s="7">
        <v>19470</v>
      </c>
      <c r="G82" s="7">
        <v>22240</v>
      </c>
      <c r="H82" s="7">
        <v>19545</v>
      </c>
      <c r="I82" s="7">
        <v>120765</v>
      </c>
    </row>
    <row r="83" spans="1:9" x14ac:dyDescent="0.25">
      <c r="A83" t="s">
        <v>1849</v>
      </c>
      <c r="B83" s="7">
        <v>2060</v>
      </c>
      <c r="C83" s="7">
        <v>165</v>
      </c>
      <c r="D83" s="7">
        <v>3755</v>
      </c>
      <c r="E83" s="7">
        <v>1370</v>
      </c>
      <c r="F83" s="7">
        <v>1180</v>
      </c>
      <c r="G83" s="7">
        <v>1020</v>
      </c>
      <c r="H83" s="7">
        <v>440</v>
      </c>
      <c r="I83" s="7">
        <v>9995</v>
      </c>
    </row>
    <row r="84" spans="1:9" x14ac:dyDescent="0.25">
      <c r="A84" t="s">
        <v>1855</v>
      </c>
      <c r="B84" s="7">
        <v>8895</v>
      </c>
      <c r="C84" s="7">
        <v>7925</v>
      </c>
      <c r="D84" s="7">
        <v>31635</v>
      </c>
      <c r="E84" s="7">
        <v>45185</v>
      </c>
      <c r="F84" s="7">
        <v>40405</v>
      </c>
      <c r="G84" s="7">
        <v>44045</v>
      </c>
      <c r="H84" s="7">
        <v>33175</v>
      </c>
      <c r="I84" s="7">
        <v>211265</v>
      </c>
    </row>
    <row r="85" spans="1:9" x14ac:dyDescent="0.25">
      <c r="A85" s="208" t="s">
        <v>1734</v>
      </c>
    </row>
    <row r="88" spans="1:9" x14ac:dyDescent="0.25">
      <c r="A88" s="16" t="s">
        <v>1866</v>
      </c>
    </row>
    <row r="89" spans="1:9" x14ac:dyDescent="0.25">
      <c r="A89" t="s">
        <v>303</v>
      </c>
      <c r="B89" s="37" t="s">
        <v>209</v>
      </c>
    </row>
    <row r="90" spans="1:9" x14ac:dyDescent="0.25">
      <c r="A90" t="s">
        <v>1867</v>
      </c>
      <c r="B90" s="38">
        <v>9</v>
      </c>
    </row>
    <row r="91" spans="1:9" x14ac:dyDescent="0.25">
      <c r="A91" t="s">
        <v>1868</v>
      </c>
      <c r="B91" s="37">
        <v>7</v>
      </c>
    </row>
    <row r="92" spans="1:9" x14ac:dyDescent="0.25">
      <c r="A92" s="208" t="s">
        <v>1869</v>
      </c>
      <c r="B92" s="37"/>
    </row>
  </sheetData>
  <sheetProtection sheet="1" formatCells="0" formatColumns="0" formatRows="0" insertColumns="0" insertRows="0" insertHyperlinks="0" deleteColumns="0" deleteRows="0" pivotTables="0"/>
  <mergeCells count="3">
    <mergeCell ref="A29:D29"/>
    <mergeCell ref="A30:D30"/>
    <mergeCell ref="A2:E2"/>
  </mergeCells>
  <hyperlinks>
    <hyperlink ref="E1" location="Overzicht!A1" display="Terug naar overzichtstabel"/>
  </hyperlinks>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heetViews>
  <sheetFormatPr defaultRowHeight="15" x14ac:dyDescent="0.25"/>
  <cols>
    <col min="1" max="1" width="73.140625" customWidth="1"/>
    <col min="2" max="2" width="27" customWidth="1"/>
    <col min="3" max="3" width="13" bestFit="1" customWidth="1"/>
    <col min="4" max="4" width="14" customWidth="1"/>
    <col min="5" max="5" width="45.7109375" bestFit="1" customWidth="1"/>
    <col min="6" max="6" width="19.42578125" bestFit="1" customWidth="1"/>
    <col min="7" max="7" width="71.85546875" customWidth="1"/>
    <col min="8" max="8" width="119.140625" customWidth="1"/>
  </cols>
  <sheetData>
    <row r="1" spans="1:8" ht="21" x14ac:dyDescent="0.35">
      <c r="A1" s="4" t="s">
        <v>1870</v>
      </c>
      <c r="B1" s="102" t="s">
        <v>206</v>
      </c>
    </row>
    <row r="2" spans="1:8" x14ac:dyDescent="0.25">
      <c r="A2" s="15" t="s">
        <v>1871</v>
      </c>
      <c r="B2" s="15" t="s">
        <v>1872</v>
      </c>
      <c r="C2" s="15" t="s">
        <v>1873</v>
      </c>
      <c r="D2" s="15" t="s">
        <v>1874</v>
      </c>
      <c r="E2" s="15" t="s">
        <v>1875</v>
      </c>
      <c r="F2" s="15" t="s">
        <v>1876</v>
      </c>
      <c r="G2" s="15" t="s">
        <v>1877</v>
      </c>
      <c r="H2" s="15" t="s">
        <v>1878</v>
      </c>
    </row>
    <row r="3" spans="1:8" x14ac:dyDescent="0.25">
      <c r="A3" s="11" t="s">
        <v>1879</v>
      </c>
      <c r="B3" s="11" t="s">
        <v>1880</v>
      </c>
      <c r="C3" s="11" t="s">
        <v>1698</v>
      </c>
      <c r="D3" s="11" t="s">
        <v>1881</v>
      </c>
      <c r="E3" s="11" t="s">
        <v>1882</v>
      </c>
      <c r="F3" s="37" t="s">
        <v>1989</v>
      </c>
      <c r="G3" s="11"/>
      <c r="H3" s="240" t="s">
        <v>1883</v>
      </c>
    </row>
    <row r="4" spans="1:8" x14ac:dyDescent="0.25">
      <c r="A4" s="11" t="s">
        <v>1884</v>
      </c>
      <c r="B4" s="11" t="s">
        <v>1885</v>
      </c>
      <c r="C4" s="11" t="s">
        <v>1698</v>
      </c>
      <c r="D4" s="11" t="s">
        <v>1886</v>
      </c>
      <c r="E4" s="11" t="s">
        <v>1887</v>
      </c>
      <c r="F4" s="37" t="s">
        <v>2005</v>
      </c>
      <c r="G4" s="11"/>
      <c r="H4" s="240" t="s">
        <v>1888</v>
      </c>
    </row>
    <row r="5" spans="1:8" x14ac:dyDescent="0.25">
      <c r="A5" s="11" t="s">
        <v>1889</v>
      </c>
      <c r="B5" s="11" t="s">
        <v>1890</v>
      </c>
      <c r="C5" s="11" t="s">
        <v>1891</v>
      </c>
      <c r="D5" s="11" t="s">
        <v>1892</v>
      </c>
      <c r="E5" t="s">
        <v>1893</v>
      </c>
      <c r="F5" s="37" t="s">
        <v>1990</v>
      </c>
      <c r="G5" s="11"/>
      <c r="H5" s="12" t="s">
        <v>1894</v>
      </c>
    </row>
    <row r="6" spans="1:8" x14ac:dyDescent="0.25">
      <c r="A6" s="11" t="s">
        <v>1895</v>
      </c>
      <c r="B6" s="11" t="s">
        <v>1896</v>
      </c>
      <c r="C6" s="11" t="s">
        <v>1891</v>
      </c>
      <c r="D6" s="11" t="s">
        <v>1886</v>
      </c>
      <c r="E6" t="s">
        <v>1893</v>
      </c>
      <c r="F6" s="37" t="s">
        <v>1991</v>
      </c>
      <c r="G6" s="11"/>
      <c r="H6" s="12" t="s">
        <v>1897</v>
      </c>
    </row>
    <row r="7" spans="1:8" x14ac:dyDescent="0.25">
      <c r="A7" s="11" t="s">
        <v>1898</v>
      </c>
      <c r="B7" s="11" t="s">
        <v>1899</v>
      </c>
      <c r="C7" s="11" t="s">
        <v>1900</v>
      </c>
      <c r="D7" s="11" t="s">
        <v>1901</v>
      </c>
      <c r="E7" s="11" t="s">
        <v>1902</v>
      </c>
      <c r="F7" s="37">
        <v>2018</v>
      </c>
      <c r="G7" s="11"/>
      <c r="H7" s="179" t="s">
        <v>1903</v>
      </c>
    </row>
    <row r="8" spans="1:8" x14ac:dyDescent="0.25">
      <c r="A8" s="11" t="s">
        <v>1904</v>
      </c>
      <c r="B8" s="11" t="s">
        <v>1896</v>
      </c>
      <c r="C8" s="11" t="s">
        <v>1698</v>
      </c>
      <c r="D8" s="11" t="s">
        <v>1886</v>
      </c>
      <c r="E8" s="11" t="s">
        <v>1905</v>
      </c>
      <c r="F8" s="37">
        <v>2022</v>
      </c>
      <c r="G8" s="11"/>
      <c r="H8" s="179" t="s">
        <v>1906</v>
      </c>
    </row>
    <row r="9" spans="1:8" x14ac:dyDescent="0.25">
      <c r="A9" t="s">
        <v>1907</v>
      </c>
      <c r="B9" s="11" t="s">
        <v>1885</v>
      </c>
      <c r="C9" s="11" t="s">
        <v>1698</v>
      </c>
      <c r="D9" s="11" t="s">
        <v>1886</v>
      </c>
      <c r="E9" t="s">
        <v>1908</v>
      </c>
      <c r="F9" s="115" t="s">
        <v>2004</v>
      </c>
      <c r="G9" s="11"/>
      <c r="H9" s="12" t="s">
        <v>1909</v>
      </c>
    </row>
    <row r="10" spans="1:8" x14ac:dyDescent="0.25">
      <c r="A10" t="s">
        <v>1910</v>
      </c>
      <c r="B10" s="11" t="s">
        <v>1885</v>
      </c>
      <c r="C10" s="11" t="s">
        <v>1698</v>
      </c>
      <c r="D10" s="11" t="s">
        <v>1886</v>
      </c>
      <c r="E10" t="s">
        <v>1908</v>
      </c>
      <c r="F10" s="37">
        <v>2019</v>
      </c>
      <c r="G10" s="11"/>
      <c r="H10" s="12" t="s">
        <v>1911</v>
      </c>
    </row>
    <row r="11" spans="1:8" x14ac:dyDescent="0.25">
      <c r="A11" t="s">
        <v>1912</v>
      </c>
      <c r="B11" s="11" t="s">
        <v>1885</v>
      </c>
      <c r="C11" s="11" t="s">
        <v>1698</v>
      </c>
      <c r="D11" s="11" t="s">
        <v>1886</v>
      </c>
      <c r="E11" t="s">
        <v>1908</v>
      </c>
      <c r="F11" s="37" t="s">
        <v>2003</v>
      </c>
      <c r="G11" s="11"/>
      <c r="H11" s="12" t="s">
        <v>1913</v>
      </c>
    </row>
    <row r="12" spans="1:8" x14ac:dyDescent="0.25">
      <c r="A12" s="11" t="s">
        <v>1914</v>
      </c>
      <c r="B12" s="241" t="s">
        <v>1915</v>
      </c>
      <c r="C12" s="11" t="s">
        <v>1699</v>
      </c>
      <c r="D12" s="11" t="s">
        <v>1916</v>
      </c>
      <c r="E12" t="s">
        <v>1917</v>
      </c>
      <c r="F12" s="37" t="s">
        <v>2001</v>
      </c>
      <c r="G12" s="11" t="s">
        <v>2002</v>
      </c>
      <c r="H12" s="179" t="s">
        <v>1918</v>
      </c>
    </row>
    <row r="13" spans="1:8" x14ac:dyDescent="0.25">
      <c r="A13" s="11" t="s">
        <v>1919</v>
      </c>
      <c r="B13" t="s">
        <v>1920</v>
      </c>
      <c r="C13" s="11" t="s">
        <v>1699</v>
      </c>
      <c r="D13" s="11" t="s">
        <v>1916</v>
      </c>
      <c r="E13" s="13" t="s">
        <v>1893</v>
      </c>
      <c r="F13" s="37" t="s">
        <v>1997</v>
      </c>
      <c r="G13" s="11" t="s">
        <v>2000</v>
      </c>
      <c r="H13" s="179" t="s">
        <v>1921</v>
      </c>
    </row>
    <row r="14" spans="1:8" x14ac:dyDescent="0.25">
      <c r="A14" s="11" t="s">
        <v>1922</v>
      </c>
      <c r="B14" s="11" t="s">
        <v>1923</v>
      </c>
      <c r="C14" s="11" t="s">
        <v>1699</v>
      </c>
      <c r="D14" s="11" t="s">
        <v>1924</v>
      </c>
      <c r="E14" s="11" t="s">
        <v>1925</v>
      </c>
      <c r="F14" s="37"/>
      <c r="G14" s="11" t="s">
        <v>2006</v>
      </c>
      <c r="H14" s="179" t="s">
        <v>1926</v>
      </c>
    </row>
    <row r="15" spans="1:8" x14ac:dyDescent="0.25">
      <c r="A15" t="s">
        <v>1927</v>
      </c>
      <c r="B15" s="11" t="s">
        <v>1928</v>
      </c>
      <c r="C15" s="11" t="s">
        <v>1900</v>
      </c>
      <c r="D15" s="11" t="s">
        <v>1916</v>
      </c>
      <c r="E15" s="13" t="s">
        <v>1893</v>
      </c>
      <c r="F15" s="37" t="s">
        <v>1997</v>
      </c>
      <c r="G15" t="s">
        <v>1929</v>
      </c>
      <c r="H15" s="240" t="s">
        <v>1930</v>
      </c>
    </row>
    <row r="16" spans="1:8" x14ac:dyDescent="0.25">
      <c r="A16" s="11" t="s">
        <v>1931</v>
      </c>
      <c r="B16" s="11" t="s">
        <v>1932</v>
      </c>
      <c r="C16" s="11" t="s">
        <v>1698</v>
      </c>
      <c r="D16" s="11" t="s">
        <v>1886</v>
      </c>
      <c r="E16" s="11" t="s">
        <v>1933</v>
      </c>
      <c r="F16" s="37" t="s">
        <v>1999</v>
      </c>
      <c r="H16" s="179" t="s">
        <v>1934</v>
      </c>
    </row>
    <row r="17" spans="1:8" x14ac:dyDescent="0.25">
      <c r="A17" s="11" t="s">
        <v>1935</v>
      </c>
      <c r="B17" s="11" t="s">
        <v>1936</v>
      </c>
      <c r="C17" s="11" t="s">
        <v>1900</v>
      </c>
      <c r="D17" s="11" t="s">
        <v>1924</v>
      </c>
      <c r="E17" s="13" t="s">
        <v>1937</v>
      </c>
      <c r="F17" s="37" t="s">
        <v>1998</v>
      </c>
      <c r="G17" s="11"/>
      <c r="H17" s="179" t="s">
        <v>1938</v>
      </c>
    </row>
    <row r="18" spans="1:8" x14ac:dyDescent="0.25">
      <c r="A18" s="11" t="s">
        <v>1939</v>
      </c>
      <c r="B18" s="11" t="s">
        <v>1936</v>
      </c>
      <c r="C18" s="11" t="s">
        <v>1698</v>
      </c>
      <c r="D18" s="11" t="s">
        <v>1916</v>
      </c>
      <c r="E18" s="13" t="s">
        <v>1893</v>
      </c>
      <c r="F18" s="37" t="s">
        <v>1997</v>
      </c>
      <c r="G18" s="11"/>
      <c r="H18" s="179" t="s">
        <v>1940</v>
      </c>
    </row>
    <row r="19" spans="1:8" x14ac:dyDescent="0.25">
      <c r="A19" s="11" t="s">
        <v>1941</v>
      </c>
      <c r="B19" s="11" t="s">
        <v>1936</v>
      </c>
      <c r="C19" s="11" t="s">
        <v>1698</v>
      </c>
      <c r="D19" s="11" t="s">
        <v>1916</v>
      </c>
      <c r="E19" s="13" t="s">
        <v>1893</v>
      </c>
      <c r="F19" s="37" t="s">
        <v>1996</v>
      </c>
      <c r="G19" s="11" t="s">
        <v>1942</v>
      </c>
      <c r="H19" s="179" t="s">
        <v>1943</v>
      </c>
    </row>
    <row r="20" spans="1:8" x14ac:dyDescent="0.25">
      <c r="A20" s="11" t="s">
        <v>1944</v>
      </c>
      <c r="B20" s="11" t="s">
        <v>1945</v>
      </c>
      <c r="C20" s="11" t="s">
        <v>1699</v>
      </c>
      <c r="D20" s="11" t="s">
        <v>1924</v>
      </c>
      <c r="E20" s="11" t="s">
        <v>1925</v>
      </c>
      <c r="F20" s="37">
        <v>2022</v>
      </c>
      <c r="G20" s="11"/>
      <c r="H20" s="240" t="s">
        <v>1946</v>
      </c>
    </row>
    <row r="21" spans="1:8" x14ac:dyDescent="0.25">
      <c r="A21" t="s">
        <v>1947</v>
      </c>
      <c r="B21" s="11" t="s">
        <v>1932</v>
      </c>
      <c r="C21" s="11" t="s">
        <v>1698</v>
      </c>
      <c r="D21" s="11" t="s">
        <v>1886</v>
      </c>
      <c r="E21" s="11" t="s">
        <v>1933</v>
      </c>
      <c r="F21" s="37" t="s">
        <v>1995</v>
      </c>
      <c r="G21" s="11" t="s">
        <v>1948</v>
      </c>
      <c r="H21" s="179" t="s">
        <v>1949</v>
      </c>
    </row>
    <row r="22" spans="1:8" x14ac:dyDescent="0.25">
      <c r="A22" s="11" t="s">
        <v>1950</v>
      </c>
      <c r="B22" s="11" t="s">
        <v>1951</v>
      </c>
      <c r="C22" s="11" t="s">
        <v>1891</v>
      </c>
      <c r="D22" s="11" t="s">
        <v>1881</v>
      </c>
      <c r="E22" s="11"/>
      <c r="F22" s="37" t="s">
        <v>1994</v>
      </c>
      <c r="G22" s="11" t="s">
        <v>1952</v>
      </c>
      <c r="H22" s="179" t="s">
        <v>1953</v>
      </c>
    </row>
    <row r="23" spans="1:8" x14ac:dyDescent="0.25">
      <c r="A23" s="11" t="s">
        <v>1954</v>
      </c>
      <c r="B23" s="11" t="s">
        <v>1896</v>
      </c>
      <c r="C23" s="11" t="s">
        <v>1891</v>
      </c>
      <c r="D23" s="11" t="s">
        <v>1886</v>
      </c>
      <c r="E23" s="13" t="s">
        <v>1893</v>
      </c>
      <c r="F23" s="37" t="s">
        <v>1993</v>
      </c>
      <c r="G23" s="11"/>
      <c r="H23" s="240" t="s">
        <v>1955</v>
      </c>
    </row>
    <row r="24" spans="1:8" x14ac:dyDescent="0.25">
      <c r="A24" s="11" t="s">
        <v>1956</v>
      </c>
      <c r="B24" s="11" t="s">
        <v>1957</v>
      </c>
      <c r="C24" s="11" t="s">
        <v>1698</v>
      </c>
      <c r="D24" s="11" t="s">
        <v>1886</v>
      </c>
      <c r="E24" t="s">
        <v>1893</v>
      </c>
      <c r="F24" s="37" t="s">
        <v>1992</v>
      </c>
      <c r="G24" s="11" t="s">
        <v>1958</v>
      </c>
      <c r="H24" s="179" t="s">
        <v>1959</v>
      </c>
    </row>
    <row r="25" spans="1:8" x14ac:dyDescent="0.25">
      <c r="A25" t="s">
        <v>1960</v>
      </c>
      <c r="B25" s="11" t="s">
        <v>1961</v>
      </c>
      <c r="C25" t="s">
        <v>1698</v>
      </c>
      <c r="D25" t="s">
        <v>1886</v>
      </c>
      <c r="E25" t="s">
        <v>1962</v>
      </c>
      <c r="F25" s="37">
        <v>2020</v>
      </c>
      <c r="H25" s="240" t="s">
        <v>1963</v>
      </c>
    </row>
    <row r="26" spans="1:8" x14ac:dyDescent="0.25">
      <c r="A26" s="11" t="s">
        <v>1964</v>
      </c>
      <c r="B26" s="11" t="s">
        <v>1896</v>
      </c>
      <c r="C26" s="11" t="s">
        <v>1698</v>
      </c>
      <c r="D26" s="11" t="s">
        <v>1881</v>
      </c>
      <c r="E26" s="11" t="s">
        <v>1882</v>
      </c>
      <c r="F26" s="37">
        <v>2021</v>
      </c>
      <c r="G26" s="11"/>
      <c r="H26" s="179" t="s">
        <v>1965</v>
      </c>
    </row>
    <row r="27" spans="1:8" x14ac:dyDescent="0.25">
      <c r="A27" t="s">
        <v>1966</v>
      </c>
      <c r="B27" s="11" t="s">
        <v>1967</v>
      </c>
      <c r="C27" s="11" t="s">
        <v>1698</v>
      </c>
      <c r="D27" s="11" t="s">
        <v>1924</v>
      </c>
      <c r="E27" s="13" t="s">
        <v>1893</v>
      </c>
      <c r="F27" s="37">
        <v>2021</v>
      </c>
      <c r="G27" s="11"/>
      <c r="H27" s="179" t="s">
        <v>1968</v>
      </c>
    </row>
    <row r="29" spans="1:8" x14ac:dyDescent="0.25">
      <c r="A29" s="5" t="s">
        <v>1969</v>
      </c>
    </row>
    <row r="30" spans="1:8" x14ac:dyDescent="0.25">
      <c r="A30" t="s">
        <v>1970</v>
      </c>
      <c r="B30" s="11"/>
      <c r="C30" s="11" t="s">
        <v>1698</v>
      </c>
      <c r="D30" s="11" t="s">
        <v>1971</v>
      </c>
      <c r="E30" t="s">
        <v>1962</v>
      </c>
      <c r="F30" s="37">
        <v>2017</v>
      </c>
      <c r="G30" s="11"/>
      <c r="H30" s="179" t="s">
        <v>1972</v>
      </c>
    </row>
    <row r="31" spans="1:8" x14ac:dyDescent="0.25">
      <c r="A31" t="s">
        <v>1973</v>
      </c>
      <c r="B31" s="11" t="s">
        <v>1974</v>
      </c>
      <c r="C31" s="11" t="s">
        <v>1698</v>
      </c>
      <c r="D31" s="11" t="s">
        <v>1971</v>
      </c>
      <c r="E31" t="s">
        <v>1962</v>
      </c>
      <c r="F31" s="37">
        <v>2018</v>
      </c>
      <c r="G31" s="11"/>
      <c r="H31" s="179" t="s">
        <v>1975</v>
      </c>
    </row>
    <row r="32" spans="1:8" x14ac:dyDescent="0.25">
      <c r="A32" t="s">
        <v>1976</v>
      </c>
      <c r="B32" s="11"/>
      <c r="C32" s="11" t="s">
        <v>1698</v>
      </c>
      <c r="D32" s="11" t="s">
        <v>1971</v>
      </c>
      <c r="E32" t="s">
        <v>1962</v>
      </c>
      <c r="F32" s="37">
        <v>2014</v>
      </c>
      <c r="H32" s="107" t="s">
        <v>1977</v>
      </c>
    </row>
    <row r="33" spans="1:8" x14ac:dyDescent="0.25">
      <c r="A33" t="s">
        <v>1108</v>
      </c>
      <c r="B33" s="11"/>
      <c r="C33" s="11" t="s">
        <v>1698</v>
      </c>
      <c r="D33" s="11" t="s">
        <v>1971</v>
      </c>
      <c r="E33" t="s">
        <v>1962</v>
      </c>
      <c r="F33" s="37">
        <v>2018</v>
      </c>
      <c r="G33" s="11"/>
      <c r="H33" s="240" t="s">
        <v>1978</v>
      </c>
    </row>
    <row r="34" spans="1:8" x14ac:dyDescent="0.25">
      <c r="A34" t="s">
        <v>1979</v>
      </c>
      <c r="B34" s="11"/>
      <c r="C34" s="11" t="s">
        <v>1698</v>
      </c>
      <c r="D34" s="11" t="s">
        <v>1971</v>
      </c>
      <c r="E34" t="s">
        <v>1962</v>
      </c>
      <c r="F34" s="37">
        <v>2016</v>
      </c>
      <c r="G34" s="11"/>
      <c r="H34" s="179" t="s">
        <v>1980</v>
      </c>
    </row>
    <row r="35" spans="1:8" x14ac:dyDescent="0.25">
      <c r="A35" t="s">
        <v>1981</v>
      </c>
      <c r="B35" s="11" t="s">
        <v>1982</v>
      </c>
      <c r="C35" s="11" t="s">
        <v>1698</v>
      </c>
      <c r="D35" s="11" t="s">
        <v>1971</v>
      </c>
      <c r="E35" t="s">
        <v>1962</v>
      </c>
      <c r="F35" s="37">
        <v>2019</v>
      </c>
      <c r="H35" s="12" t="s">
        <v>1983</v>
      </c>
    </row>
    <row r="36" spans="1:8" x14ac:dyDescent="0.25">
      <c r="A36" t="s">
        <v>1984</v>
      </c>
      <c r="B36" s="11" t="s">
        <v>1982</v>
      </c>
      <c r="C36" s="11" t="s">
        <v>1698</v>
      </c>
      <c r="D36" s="11" t="s">
        <v>1971</v>
      </c>
      <c r="E36" t="s">
        <v>1962</v>
      </c>
      <c r="F36" s="37">
        <v>2020</v>
      </c>
      <c r="H36" s="12" t="s">
        <v>1985</v>
      </c>
    </row>
  </sheetData>
  <sheetProtection sheet="1" formatCells="0" formatColumns="0" formatRows="0" insertColumns="0" insertRows="0" insertHyperlinks="0" deleteColumns="0" deleteRows="0" sort="0" autoFilter="0" pivotTables="0"/>
  <hyperlinks>
    <hyperlink ref="H17" r:id="rId1"/>
    <hyperlink ref="H12" r:id="rId2"/>
    <hyperlink ref="H5" r:id="rId3"/>
    <hyperlink ref="H16" r:id="rId4"/>
    <hyperlink ref="H26" r:id="rId5"/>
    <hyperlink ref="H19" r:id="rId6"/>
    <hyperlink ref="H24" r:id="rId7"/>
    <hyperlink ref="H14" r:id="rId8"/>
    <hyperlink ref="B1" location="Overzicht!A1" display="Terug naar overzichtstabel"/>
    <hyperlink ref="H25" r:id="rId9"/>
    <hyperlink ref="H13" r:id="rId10"/>
    <hyperlink ref="H15" r:id="rId11" location="/CBS/nl/dataset/84522NED/table?dl=64D5C "/>
    <hyperlink ref="H20" r:id="rId12"/>
    <hyperlink ref="H3" r:id="rId13" location="/AZW/nl/dataset/24016NED "/>
    <hyperlink ref="H35" r:id="rId14"/>
    <hyperlink ref="H36" r:id="rId15"/>
    <hyperlink ref="H32" r:id="rId16"/>
    <hyperlink ref="H27" r:id="rId17"/>
    <hyperlink ref="H18" r:id="rId18"/>
    <hyperlink ref="H21" r:id="rId19"/>
    <hyperlink ref="H6" r:id="rId20"/>
  </hyperlinks>
  <pageMargins left="0.7" right="0.7" top="0.75" bottom="0.75" header="0.3" footer="0.3"/>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1"/>
  <sheetViews>
    <sheetView zoomScale="90" zoomScaleNormal="90" workbookViewId="0">
      <selection activeCell="A2" sqref="A2:E2"/>
    </sheetView>
  </sheetViews>
  <sheetFormatPr defaultRowHeight="15" x14ac:dyDescent="0.25"/>
  <cols>
    <col min="1" max="1" width="43.5703125" customWidth="1"/>
    <col min="2" max="2" width="21.140625" customWidth="1"/>
    <col min="3" max="3" width="22.28515625" customWidth="1"/>
    <col min="4" max="4" width="23.85546875" customWidth="1"/>
    <col min="5" max="5" width="22" customWidth="1"/>
    <col min="6" max="6" width="22.5703125" customWidth="1"/>
    <col min="7" max="7" width="18.5703125" bestFit="1" customWidth="1"/>
    <col min="8" max="8" width="12.28515625" customWidth="1"/>
    <col min="9" max="9" width="13" customWidth="1"/>
    <col min="10" max="10" width="12.42578125" customWidth="1"/>
    <col min="11" max="11" width="11.7109375" customWidth="1"/>
    <col min="12" max="12" width="11.5703125" customWidth="1"/>
    <col min="13" max="15" width="11.42578125" customWidth="1"/>
    <col min="16" max="16" width="9.42578125" customWidth="1"/>
  </cols>
  <sheetData>
    <row r="1" spans="1:16" ht="21" x14ac:dyDescent="0.35">
      <c r="A1" s="4" t="s">
        <v>205</v>
      </c>
      <c r="E1" s="102" t="s">
        <v>206</v>
      </c>
    </row>
    <row r="2" spans="1:16" ht="63" customHeight="1" x14ac:dyDescent="0.25">
      <c r="A2" s="291" t="s">
        <v>207</v>
      </c>
      <c r="B2" s="291"/>
      <c r="C2" s="291"/>
      <c r="D2" s="291"/>
      <c r="E2" s="291"/>
    </row>
    <row r="3" spans="1:16" x14ac:dyDescent="0.25">
      <c r="A3" s="5"/>
    </row>
    <row r="5" spans="1:16" x14ac:dyDescent="0.25">
      <c r="A5" s="16" t="s">
        <v>208</v>
      </c>
    </row>
    <row r="6" spans="1:16" x14ac:dyDescent="0.25">
      <c r="A6" s="20" t="s">
        <v>209</v>
      </c>
      <c r="B6" s="37" t="s">
        <v>210</v>
      </c>
      <c r="C6" s="37" t="s">
        <v>211</v>
      </c>
      <c r="D6" s="37" t="s">
        <v>212</v>
      </c>
      <c r="E6" s="37" t="s">
        <v>213</v>
      </c>
      <c r="F6" s="37" t="s">
        <v>214</v>
      </c>
      <c r="G6" s="37" t="s">
        <v>215</v>
      </c>
    </row>
    <row r="7" spans="1:16" ht="30" x14ac:dyDescent="0.25">
      <c r="A7" s="25" t="s">
        <v>216</v>
      </c>
      <c r="B7" s="69" t="s">
        <v>217</v>
      </c>
      <c r="C7" s="69" t="s">
        <v>218</v>
      </c>
      <c r="D7" s="69" t="s">
        <v>219</v>
      </c>
      <c r="E7" s="69" t="s">
        <v>219</v>
      </c>
      <c r="F7" s="69" t="s">
        <v>220</v>
      </c>
      <c r="G7" s="69" t="s">
        <v>221</v>
      </c>
    </row>
    <row r="8" spans="1:16" x14ac:dyDescent="0.25">
      <c r="A8" s="20" t="s">
        <v>222</v>
      </c>
      <c r="B8" s="69"/>
      <c r="C8" s="69"/>
      <c r="D8" s="69"/>
      <c r="E8" s="69"/>
      <c r="F8" s="69"/>
      <c r="G8" s="37"/>
    </row>
    <row r="9" spans="1:16" x14ac:dyDescent="0.25">
      <c r="A9" s="24" t="s">
        <v>223</v>
      </c>
      <c r="B9" s="37"/>
      <c r="C9" s="37"/>
      <c r="D9" s="37"/>
      <c r="E9" s="37"/>
      <c r="F9" s="37"/>
      <c r="G9" s="37"/>
    </row>
    <row r="10" spans="1:16" x14ac:dyDescent="0.25">
      <c r="A10" s="24"/>
      <c r="B10" s="37"/>
      <c r="C10" s="37"/>
      <c r="D10" s="37"/>
      <c r="E10" s="37"/>
      <c r="F10" s="37"/>
      <c r="G10" s="37"/>
    </row>
    <row r="11" spans="1:16" ht="15.75" customHeight="1" x14ac:dyDescent="0.25">
      <c r="A11" s="24"/>
      <c r="B11" s="37"/>
      <c r="C11" s="37"/>
      <c r="D11" s="37"/>
      <c r="E11" s="37"/>
      <c r="F11" s="37"/>
      <c r="G11" s="37"/>
    </row>
    <row r="12" spans="1:16" x14ac:dyDescent="0.25">
      <c r="A12" s="16" t="s">
        <v>224</v>
      </c>
      <c r="B12" s="37"/>
      <c r="C12" s="37"/>
      <c r="D12" s="37"/>
      <c r="E12" s="37"/>
      <c r="F12" s="37"/>
      <c r="G12" s="37"/>
    </row>
    <row r="13" spans="1:16" x14ac:dyDescent="0.25">
      <c r="A13" s="234" t="s">
        <v>225</v>
      </c>
      <c r="B13" s="37" t="s">
        <v>226</v>
      </c>
      <c r="C13" s="37" t="s">
        <v>227</v>
      </c>
      <c r="D13" s="37" t="s">
        <v>228</v>
      </c>
      <c r="E13" s="37" t="s">
        <v>229</v>
      </c>
      <c r="F13" s="37" t="s">
        <v>230</v>
      </c>
      <c r="G13" s="37" t="s">
        <v>231</v>
      </c>
      <c r="H13" s="37" t="s">
        <v>232</v>
      </c>
      <c r="I13" s="37" t="s">
        <v>233</v>
      </c>
      <c r="J13" s="37" t="s">
        <v>234</v>
      </c>
      <c r="K13" s="37" t="s">
        <v>210</v>
      </c>
      <c r="L13" s="37" t="s">
        <v>211</v>
      </c>
      <c r="M13" s="37" t="s">
        <v>212</v>
      </c>
      <c r="N13" s="37" t="s">
        <v>213</v>
      </c>
      <c r="O13" s="37" t="s">
        <v>214</v>
      </c>
      <c r="P13" s="37" t="s">
        <v>215</v>
      </c>
    </row>
    <row r="14" spans="1:16" x14ac:dyDescent="0.25">
      <c r="A14" s="250" t="s">
        <v>235</v>
      </c>
      <c r="B14" s="251"/>
      <c r="C14" s="251"/>
      <c r="D14" s="251"/>
      <c r="E14" s="251"/>
      <c r="F14" s="251"/>
      <c r="G14" s="251"/>
      <c r="H14" s="251"/>
      <c r="I14" s="251"/>
      <c r="J14" s="251"/>
      <c r="K14" s="251"/>
      <c r="L14" s="251"/>
      <c r="M14" s="251"/>
      <c r="N14" s="251"/>
      <c r="O14" s="251"/>
      <c r="P14" s="251"/>
    </row>
    <row r="15" spans="1:16" x14ac:dyDescent="0.25">
      <c r="A15" s="234" t="s">
        <v>236</v>
      </c>
      <c r="B15" s="38">
        <v>491000</v>
      </c>
      <c r="C15" s="38">
        <v>520000</v>
      </c>
      <c r="D15" s="38">
        <v>505000</v>
      </c>
      <c r="E15" s="38">
        <v>482000</v>
      </c>
      <c r="F15" s="38">
        <v>444000</v>
      </c>
      <c r="G15" s="38">
        <v>462000</v>
      </c>
      <c r="H15" s="38">
        <v>438000</v>
      </c>
      <c r="I15" s="38">
        <v>378000</v>
      </c>
      <c r="J15" s="38">
        <v>384000</v>
      </c>
      <c r="K15" s="38">
        <v>368000</v>
      </c>
      <c r="L15" s="38">
        <v>345000</v>
      </c>
      <c r="M15" s="38">
        <v>346000</v>
      </c>
      <c r="N15" s="38">
        <v>346000</v>
      </c>
      <c r="O15" s="38">
        <v>340000</v>
      </c>
      <c r="P15" s="38">
        <v>291000</v>
      </c>
    </row>
    <row r="16" spans="1:16" x14ac:dyDescent="0.25">
      <c r="A16" s="234" t="s">
        <v>237</v>
      </c>
      <c r="B16" s="38">
        <v>423000</v>
      </c>
      <c r="C16" s="38">
        <v>433000</v>
      </c>
      <c r="D16" s="38">
        <v>471000</v>
      </c>
      <c r="E16" s="38">
        <v>477000</v>
      </c>
      <c r="F16" s="38">
        <v>481000</v>
      </c>
      <c r="G16" s="38">
        <v>560000</v>
      </c>
      <c r="H16" s="38">
        <v>543000</v>
      </c>
      <c r="I16" s="38">
        <v>541000</v>
      </c>
      <c r="J16" s="38">
        <v>578000</v>
      </c>
      <c r="K16" s="38">
        <v>614000</v>
      </c>
      <c r="L16" s="38">
        <v>576000</v>
      </c>
      <c r="M16" s="38">
        <v>590000</v>
      </c>
      <c r="N16" s="38">
        <v>627000</v>
      </c>
      <c r="O16" s="38">
        <v>616000</v>
      </c>
      <c r="P16" s="38">
        <v>539000</v>
      </c>
    </row>
    <row r="17" spans="1:16" x14ac:dyDescent="0.25">
      <c r="A17" s="234" t="s">
        <v>238</v>
      </c>
      <c r="B17" s="38">
        <v>36700</v>
      </c>
      <c r="C17" s="38">
        <v>42600</v>
      </c>
      <c r="D17" s="38">
        <v>36800</v>
      </c>
      <c r="E17" s="38">
        <v>35600</v>
      </c>
      <c r="F17" s="38">
        <v>39600</v>
      </c>
      <c r="G17" s="38">
        <v>41900</v>
      </c>
      <c r="H17" s="38">
        <v>37000</v>
      </c>
      <c r="I17" s="38">
        <v>39400</v>
      </c>
      <c r="J17" s="38">
        <v>36700</v>
      </c>
      <c r="K17" s="38">
        <v>38100</v>
      </c>
      <c r="L17" s="38">
        <v>38200</v>
      </c>
      <c r="M17" s="38">
        <v>39700</v>
      </c>
      <c r="N17" s="38">
        <v>38500</v>
      </c>
      <c r="O17" s="38">
        <v>48600</v>
      </c>
      <c r="P17" s="38">
        <v>34300</v>
      </c>
    </row>
    <row r="18" spans="1:16" x14ac:dyDescent="0.25">
      <c r="A18" s="234" t="s">
        <v>239</v>
      </c>
      <c r="B18" s="38">
        <v>31400</v>
      </c>
      <c r="C18" s="38">
        <v>26600</v>
      </c>
      <c r="D18" s="38">
        <v>20200</v>
      </c>
      <c r="E18" s="38">
        <v>30700</v>
      </c>
      <c r="F18" s="38">
        <v>44900</v>
      </c>
      <c r="G18" s="38">
        <v>37200</v>
      </c>
      <c r="H18" s="38">
        <v>41100</v>
      </c>
      <c r="I18" s="38">
        <v>35000</v>
      </c>
      <c r="J18" s="38">
        <v>46800</v>
      </c>
      <c r="K18" s="38">
        <v>49000</v>
      </c>
      <c r="L18" s="38">
        <v>49400</v>
      </c>
      <c r="M18" s="38">
        <v>41600</v>
      </c>
      <c r="N18" s="38">
        <v>40900</v>
      </c>
      <c r="O18" s="38">
        <v>46000</v>
      </c>
      <c r="P18" s="38">
        <v>27800</v>
      </c>
    </row>
    <row r="19" spans="1:16" x14ac:dyDescent="0.25">
      <c r="A19" s="252" t="s">
        <v>240</v>
      </c>
      <c r="B19" s="114">
        <v>982000</v>
      </c>
      <c r="C19" s="114">
        <v>1020000</v>
      </c>
      <c r="D19" s="114">
        <v>1030000</v>
      </c>
      <c r="E19" s="114">
        <v>1030000</v>
      </c>
      <c r="F19" s="114">
        <v>1010000</v>
      </c>
      <c r="G19" s="114">
        <v>1100000</v>
      </c>
      <c r="H19" s="114">
        <v>1060000</v>
      </c>
      <c r="I19" s="114">
        <v>993000</v>
      </c>
      <c r="J19" s="114">
        <v>1050000</v>
      </c>
      <c r="K19" s="114">
        <v>1070000</v>
      </c>
      <c r="L19" s="114">
        <v>1010000</v>
      </c>
      <c r="M19" s="114">
        <v>1020000</v>
      </c>
      <c r="N19" s="114">
        <v>1050000</v>
      </c>
      <c r="O19" s="114">
        <v>1050000</v>
      </c>
      <c r="P19" s="114">
        <v>892000</v>
      </c>
    </row>
    <row r="20" spans="1:16" x14ac:dyDescent="0.25">
      <c r="A20" s="250" t="s">
        <v>241</v>
      </c>
      <c r="B20" s="253"/>
      <c r="C20" s="253"/>
      <c r="D20" s="253"/>
      <c r="E20" s="253"/>
      <c r="F20" s="253"/>
      <c r="G20" s="253"/>
      <c r="H20" s="253"/>
      <c r="I20" s="253"/>
      <c r="J20" s="253"/>
      <c r="K20" s="253"/>
      <c r="L20" s="253"/>
      <c r="M20" s="253"/>
      <c r="N20" s="253"/>
      <c r="O20" s="253"/>
      <c r="P20" s="253"/>
    </row>
    <row r="21" spans="1:16" x14ac:dyDescent="0.25">
      <c r="A21" s="234" t="s">
        <v>236</v>
      </c>
      <c r="B21" s="38">
        <v>375000</v>
      </c>
      <c r="C21" s="38">
        <v>397000</v>
      </c>
      <c r="D21" s="38">
        <v>397000</v>
      </c>
      <c r="E21" s="38">
        <v>394000</v>
      </c>
      <c r="F21" s="38">
        <v>377000</v>
      </c>
      <c r="G21" s="38">
        <v>376000</v>
      </c>
      <c r="H21" s="38">
        <v>369000</v>
      </c>
      <c r="I21" s="38">
        <v>324000</v>
      </c>
      <c r="J21" s="38">
        <v>334000</v>
      </c>
      <c r="K21" s="38">
        <v>333000</v>
      </c>
      <c r="L21" s="38">
        <v>311000</v>
      </c>
      <c r="M21" s="38">
        <v>320000</v>
      </c>
      <c r="N21" s="38">
        <v>324000</v>
      </c>
      <c r="O21" s="38">
        <v>319000</v>
      </c>
      <c r="P21" s="38">
        <v>276000</v>
      </c>
    </row>
    <row r="22" spans="1:16" x14ac:dyDescent="0.25">
      <c r="A22" s="234" t="s">
        <v>237</v>
      </c>
      <c r="B22" s="38">
        <v>410000</v>
      </c>
      <c r="C22" s="38">
        <v>426000</v>
      </c>
      <c r="D22" s="38">
        <v>463000</v>
      </c>
      <c r="E22" s="38">
        <v>465000</v>
      </c>
      <c r="F22" s="38">
        <v>472000</v>
      </c>
      <c r="G22" s="38">
        <v>550000</v>
      </c>
      <c r="H22" s="38">
        <v>535000</v>
      </c>
      <c r="I22" s="38">
        <v>541000</v>
      </c>
      <c r="J22" s="38">
        <v>569000</v>
      </c>
      <c r="K22" s="38">
        <v>597000</v>
      </c>
      <c r="L22" s="38">
        <v>557000</v>
      </c>
      <c r="M22" s="38">
        <v>567000</v>
      </c>
      <c r="N22" s="38">
        <v>590000</v>
      </c>
      <c r="O22" s="38">
        <v>586000</v>
      </c>
      <c r="P22" s="38">
        <v>499000</v>
      </c>
    </row>
    <row r="23" spans="1:16" x14ac:dyDescent="0.25">
      <c r="A23" s="234" t="s">
        <v>238</v>
      </c>
      <c r="B23" s="38">
        <v>31800</v>
      </c>
      <c r="C23" s="38">
        <v>39800</v>
      </c>
      <c r="D23" s="38">
        <v>34500</v>
      </c>
      <c r="E23" s="38">
        <v>33700</v>
      </c>
      <c r="F23" s="38">
        <v>40400</v>
      </c>
      <c r="G23" s="38">
        <v>41700</v>
      </c>
      <c r="H23" s="38">
        <v>38800</v>
      </c>
      <c r="I23" s="38">
        <v>38600</v>
      </c>
      <c r="J23" s="38">
        <v>37600</v>
      </c>
      <c r="K23" s="38">
        <v>35900</v>
      </c>
      <c r="L23" s="38">
        <v>36000</v>
      </c>
      <c r="M23" s="38">
        <v>38700</v>
      </c>
      <c r="N23" s="38">
        <v>39400</v>
      </c>
      <c r="O23" s="38">
        <v>44700</v>
      </c>
      <c r="P23" s="38">
        <v>31700</v>
      </c>
    </row>
    <row r="24" spans="1:16" x14ac:dyDescent="0.25">
      <c r="A24" s="234" t="s">
        <v>239</v>
      </c>
      <c r="B24" s="38">
        <v>28200</v>
      </c>
      <c r="C24" s="38">
        <v>25600</v>
      </c>
      <c r="D24" s="38">
        <v>18100</v>
      </c>
      <c r="E24" s="38">
        <v>28400</v>
      </c>
      <c r="F24" s="38">
        <v>45100</v>
      </c>
      <c r="G24" s="38">
        <v>35900</v>
      </c>
      <c r="H24" s="38">
        <v>41300</v>
      </c>
      <c r="I24" s="38">
        <v>33200</v>
      </c>
      <c r="J24" s="38">
        <v>44000</v>
      </c>
      <c r="K24" s="38">
        <v>45700</v>
      </c>
      <c r="L24" s="38">
        <v>44300</v>
      </c>
      <c r="M24" s="38">
        <v>36800</v>
      </c>
      <c r="N24" s="38">
        <v>37000</v>
      </c>
      <c r="O24" s="38">
        <v>40500</v>
      </c>
      <c r="P24" s="38">
        <v>23800</v>
      </c>
    </row>
    <row r="25" spans="1:16" x14ac:dyDescent="0.25">
      <c r="A25" s="252" t="s">
        <v>240</v>
      </c>
      <c r="B25" s="109">
        <v>845000</v>
      </c>
      <c r="C25" s="109">
        <v>888000</v>
      </c>
      <c r="D25" s="109">
        <v>913000</v>
      </c>
      <c r="E25" s="109">
        <v>921000</v>
      </c>
      <c r="F25" s="109">
        <v>934000</v>
      </c>
      <c r="G25" s="109">
        <v>1000000</v>
      </c>
      <c r="H25" s="109">
        <v>984000</v>
      </c>
      <c r="I25" s="109">
        <v>937000</v>
      </c>
      <c r="J25" s="109">
        <v>984000</v>
      </c>
      <c r="K25" s="109">
        <v>1010000</v>
      </c>
      <c r="L25" s="109">
        <v>949000</v>
      </c>
      <c r="M25" s="109">
        <v>962000</v>
      </c>
      <c r="N25" s="109">
        <v>991000</v>
      </c>
      <c r="O25" s="109">
        <v>989000</v>
      </c>
      <c r="P25" s="109">
        <v>830000</v>
      </c>
    </row>
    <row r="26" spans="1:16" x14ac:dyDescent="0.25">
      <c r="A26" s="234" t="s">
        <v>242</v>
      </c>
      <c r="B26" s="38"/>
      <c r="C26" s="38"/>
      <c r="D26" s="38"/>
      <c r="E26" s="38"/>
      <c r="F26" s="38"/>
      <c r="G26" s="38"/>
      <c r="H26" s="38"/>
      <c r="I26" s="38"/>
      <c r="J26" s="38"/>
      <c r="K26" s="38"/>
      <c r="L26" s="38"/>
      <c r="M26" s="38"/>
      <c r="N26" s="38"/>
      <c r="O26" s="38"/>
      <c r="P26" s="38"/>
    </row>
    <row r="27" spans="1:16" x14ac:dyDescent="0.25">
      <c r="A27" s="233"/>
      <c r="B27" s="38"/>
      <c r="C27" s="38"/>
      <c r="D27" s="38"/>
      <c r="E27" s="38"/>
      <c r="F27" s="38"/>
      <c r="G27" s="38"/>
      <c r="H27" s="38"/>
      <c r="I27" s="38"/>
      <c r="J27" s="38"/>
      <c r="K27" s="38"/>
      <c r="L27" s="38"/>
      <c r="M27" s="38"/>
      <c r="N27" s="38"/>
      <c r="O27" s="38"/>
      <c r="P27" s="38"/>
    </row>
    <row r="28" spans="1:16" x14ac:dyDescent="0.25">
      <c r="A28" s="233"/>
      <c r="B28" s="38"/>
      <c r="C28" s="38"/>
      <c r="D28" s="38"/>
      <c r="E28" s="38"/>
      <c r="F28" s="38"/>
      <c r="G28" s="38"/>
      <c r="H28" s="38"/>
      <c r="I28" s="38"/>
      <c r="J28" s="38"/>
      <c r="K28" s="38"/>
      <c r="L28" s="38"/>
      <c r="M28" s="38"/>
      <c r="N28" s="38"/>
      <c r="O28" s="38"/>
      <c r="P28" s="38"/>
    </row>
    <row r="29" spans="1:16" x14ac:dyDescent="0.25">
      <c r="A29" s="16" t="s">
        <v>243</v>
      </c>
      <c r="B29" s="23"/>
      <c r="C29" s="23"/>
      <c r="E29" s="68"/>
      <c r="F29" s="68"/>
      <c r="G29" s="68"/>
      <c r="H29" s="38"/>
      <c r="I29" s="38"/>
      <c r="J29" s="38"/>
      <c r="K29" s="38"/>
      <c r="L29" s="38"/>
      <c r="M29" s="38"/>
      <c r="N29" s="38"/>
      <c r="O29" s="38"/>
      <c r="P29" s="38"/>
    </row>
    <row r="30" spans="1:16" x14ac:dyDescent="0.25">
      <c r="A30" s="31" t="s">
        <v>244</v>
      </c>
      <c r="B30" s="40" t="s">
        <v>211</v>
      </c>
      <c r="C30" s="40" t="s">
        <v>212</v>
      </c>
      <c r="D30" s="40" t="s">
        <v>213</v>
      </c>
      <c r="E30" s="40" t="s">
        <v>214</v>
      </c>
      <c r="F30" s="40" t="s">
        <v>215</v>
      </c>
      <c r="G30" s="68"/>
      <c r="H30" s="38"/>
      <c r="I30" s="38"/>
      <c r="J30" s="38"/>
      <c r="K30" s="38"/>
      <c r="L30" s="38"/>
      <c r="M30" s="38"/>
      <c r="N30" s="38"/>
      <c r="O30" s="38"/>
      <c r="P30" s="38"/>
    </row>
    <row r="31" spans="1:16" x14ac:dyDescent="0.25">
      <c r="A31" s="22" t="s">
        <v>245</v>
      </c>
      <c r="B31" s="75">
        <v>5.4</v>
      </c>
      <c r="C31" s="75">
        <v>5.0999999999999996</v>
      </c>
      <c r="D31" s="75">
        <v>5.2</v>
      </c>
      <c r="E31" s="75">
        <v>5</v>
      </c>
      <c r="F31" s="75">
        <v>4.0999999999999996</v>
      </c>
      <c r="G31" s="68"/>
      <c r="H31" s="38"/>
      <c r="I31" s="38"/>
      <c r="J31" s="38"/>
      <c r="K31" s="38"/>
      <c r="L31" s="38"/>
      <c r="M31" s="38"/>
      <c r="N31" s="38"/>
      <c r="O31" s="38"/>
      <c r="P31" s="38"/>
    </row>
    <row r="32" spans="1:16" x14ac:dyDescent="0.25">
      <c r="A32" s="29" t="s">
        <v>246</v>
      </c>
      <c r="B32" s="75">
        <v>12.5</v>
      </c>
      <c r="C32" s="75">
        <v>12</v>
      </c>
      <c r="D32" s="75">
        <v>11.4</v>
      </c>
      <c r="E32" s="75">
        <v>11.1</v>
      </c>
      <c r="F32" s="75">
        <v>10</v>
      </c>
      <c r="G32" s="68"/>
      <c r="H32" s="38"/>
      <c r="I32" s="38"/>
      <c r="J32" s="38"/>
      <c r="K32" s="38"/>
      <c r="L32" s="38"/>
      <c r="M32" s="38"/>
      <c r="N32" s="38"/>
      <c r="O32" s="38"/>
      <c r="P32" s="38"/>
    </row>
    <row r="33" spans="1:16" x14ac:dyDescent="0.25">
      <c r="A33" s="22" t="s">
        <v>247</v>
      </c>
      <c r="B33" s="75">
        <v>25.2</v>
      </c>
      <c r="C33" s="75">
        <v>24.8</v>
      </c>
      <c r="D33" s="75">
        <v>24.2</v>
      </c>
      <c r="E33" s="75">
        <v>24.2</v>
      </c>
      <c r="F33" s="75">
        <v>23.5</v>
      </c>
      <c r="G33" s="68"/>
      <c r="H33" s="38"/>
      <c r="I33" s="38"/>
      <c r="J33" s="38"/>
      <c r="K33" s="38"/>
      <c r="L33" s="38"/>
      <c r="M33" s="38"/>
      <c r="N33" s="38"/>
      <c r="O33" s="38"/>
      <c r="P33" s="38"/>
    </row>
    <row r="34" spans="1:16" x14ac:dyDescent="0.25">
      <c r="A34" s="22" t="s">
        <v>248</v>
      </c>
      <c r="B34" s="75">
        <v>24.1</v>
      </c>
      <c r="C34" s="75">
        <v>24.3</v>
      </c>
      <c r="D34" s="75">
        <v>24.3</v>
      </c>
      <c r="E34" s="75">
        <v>24.2</v>
      </c>
      <c r="F34" s="75">
        <v>24.9</v>
      </c>
      <c r="G34" s="68"/>
      <c r="H34" s="38"/>
      <c r="I34" s="38"/>
      <c r="J34" s="38"/>
      <c r="K34" s="38"/>
      <c r="L34" s="38"/>
      <c r="M34" s="38"/>
      <c r="N34" s="38"/>
      <c r="O34" s="38"/>
      <c r="P34" s="38"/>
    </row>
    <row r="35" spans="1:16" x14ac:dyDescent="0.25">
      <c r="A35" s="22" t="s">
        <v>249</v>
      </c>
      <c r="B35" s="75">
        <v>14.6</v>
      </c>
      <c r="C35" s="75">
        <v>15.1</v>
      </c>
      <c r="D35" s="75">
        <v>15.6</v>
      </c>
      <c r="E35" s="75">
        <v>15.8</v>
      </c>
      <c r="F35" s="75">
        <v>16.7</v>
      </c>
      <c r="G35" s="68"/>
      <c r="H35" s="38"/>
      <c r="I35" s="38"/>
      <c r="J35" s="38"/>
      <c r="K35" s="38"/>
      <c r="L35" s="38"/>
      <c r="M35" s="38"/>
      <c r="N35" s="38"/>
      <c r="O35" s="38"/>
      <c r="P35" s="38"/>
    </row>
    <row r="36" spans="1:16" x14ac:dyDescent="0.25">
      <c r="A36" s="22" t="s">
        <v>250</v>
      </c>
      <c r="B36" s="75">
        <v>18.2</v>
      </c>
      <c r="C36" s="75">
        <v>18.7</v>
      </c>
      <c r="D36" s="75">
        <v>19.399999999999999</v>
      </c>
      <c r="E36" s="75">
        <v>19.7</v>
      </c>
      <c r="F36" s="75">
        <v>20.8</v>
      </c>
      <c r="G36" s="68"/>
      <c r="H36" s="38"/>
      <c r="I36" s="38"/>
      <c r="J36" s="38"/>
      <c r="K36" s="38"/>
      <c r="L36" s="38"/>
      <c r="M36" s="38"/>
      <c r="N36" s="38"/>
      <c r="O36" s="38"/>
      <c r="P36" s="38"/>
    </row>
    <row r="37" spans="1:16" x14ac:dyDescent="0.25">
      <c r="A37" s="139" t="s">
        <v>251</v>
      </c>
      <c r="B37" s="75"/>
      <c r="C37" s="75"/>
      <c r="D37" s="75"/>
      <c r="E37" s="75"/>
      <c r="F37" s="75"/>
      <c r="G37" s="37"/>
      <c r="H37" s="38"/>
      <c r="I37" s="38"/>
      <c r="J37" s="38"/>
      <c r="K37" s="38"/>
      <c r="L37" s="38"/>
      <c r="M37" s="38"/>
      <c r="N37" s="38"/>
      <c r="O37" s="38"/>
      <c r="P37" s="38"/>
    </row>
    <row r="38" spans="1:16" x14ac:dyDescent="0.25">
      <c r="A38" s="205" t="s">
        <v>252</v>
      </c>
      <c r="B38" s="75"/>
      <c r="C38" s="75"/>
      <c r="D38" s="75"/>
      <c r="E38" s="75"/>
      <c r="F38" s="75"/>
      <c r="G38" s="68"/>
      <c r="H38" s="38"/>
      <c r="I38" s="38"/>
      <c r="J38" s="38"/>
      <c r="K38" s="38"/>
      <c r="L38" s="38"/>
      <c r="M38" s="38"/>
      <c r="N38" s="38"/>
      <c r="O38" s="38"/>
      <c r="P38" s="38"/>
    </row>
    <row r="39" spans="1:16" x14ac:dyDescent="0.25">
      <c r="A39" s="233"/>
      <c r="B39" s="38"/>
      <c r="C39" s="38"/>
      <c r="D39" s="38"/>
      <c r="E39" s="38"/>
      <c r="F39" s="38"/>
      <c r="G39" s="38"/>
      <c r="H39" s="38"/>
      <c r="I39" s="38"/>
      <c r="J39" s="38"/>
      <c r="K39" s="38"/>
      <c r="L39" s="38"/>
      <c r="M39" s="38"/>
      <c r="N39" s="38"/>
      <c r="O39" s="38"/>
      <c r="P39" s="38"/>
    </row>
    <row r="40" spans="1:16" x14ac:dyDescent="0.25">
      <c r="A40" s="233"/>
      <c r="B40" s="38"/>
      <c r="C40" s="38"/>
      <c r="D40" s="38"/>
      <c r="E40" s="38"/>
      <c r="F40" s="38"/>
      <c r="G40" s="38"/>
      <c r="H40" s="38"/>
      <c r="I40" s="38"/>
      <c r="J40" s="38"/>
      <c r="K40" s="38"/>
      <c r="L40" s="38"/>
      <c r="M40" s="38"/>
      <c r="N40" s="38"/>
      <c r="O40" s="38"/>
      <c r="P40" s="38"/>
    </row>
    <row r="41" spans="1:16" x14ac:dyDescent="0.25">
      <c r="A41" s="16" t="s">
        <v>253</v>
      </c>
      <c r="E41" s="2"/>
      <c r="F41" s="2"/>
      <c r="G41" s="2"/>
    </row>
    <row r="42" spans="1:16" x14ac:dyDescent="0.25">
      <c r="A42" s="5" t="s">
        <v>254</v>
      </c>
      <c r="B42" s="72" t="s">
        <v>211</v>
      </c>
      <c r="C42" s="72" t="s">
        <v>212</v>
      </c>
      <c r="D42" s="72" t="s">
        <v>213</v>
      </c>
      <c r="E42" s="2"/>
      <c r="F42" s="2"/>
      <c r="G42" s="2"/>
    </row>
    <row r="43" spans="1:16" x14ac:dyDescent="0.25">
      <c r="A43" t="s">
        <v>245</v>
      </c>
      <c r="B43" s="7">
        <v>146940</v>
      </c>
      <c r="C43" s="7">
        <v>136363</v>
      </c>
      <c r="D43" s="7">
        <v>137100</v>
      </c>
      <c r="E43" s="2"/>
      <c r="F43" s="2"/>
      <c r="G43" s="2"/>
    </row>
    <row r="44" spans="1:16" x14ac:dyDescent="0.25">
      <c r="A44" s="195" t="s">
        <v>255</v>
      </c>
      <c r="B44" s="7">
        <v>79703</v>
      </c>
      <c r="C44" s="7">
        <v>73966</v>
      </c>
      <c r="D44" s="7">
        <v>70660</v>
      </c>
      <c r="E44" s="2"/>
      <c r="F44" s="2"/>
      <c r="G44" s="2"/>
    </row>
    <row r="45" spans="1:16" x14ac:dyDescent="0.25">
      <c r="A45" s="196" t="s">
        <v>256</v>
      </c>
      <c r="B45" s="7">
        <v>101919</v>
      </c>
      <c r="C45" s="7">
        <v>94924</v>
      </c>
      <c r="D45" s="7">
        <v>85531</v>
      </c>
      <c r="E45" s="2"/>
      <c r="F45" s="2"/>
      <c r="G45" s="2"/>
    </row>
    <row r="46" spans="1:16" x14ac:dyDescent="0.25">
      <c r="A46" t="s">
        <v>257</v>
      </c>
      <c r="B46" s="7">
        <v>104050</v>
      </c>
      <c r="C46" s="7">
        <v>99264</v>
      </c>
      <c r="D46" s="7">
        <v>95427</v>
      </c>
      <c r="E46" s="2"/>
      <c r="F46" s="2"/>
      <c r="G46" s="2"/>
    </row>
    <row r="47" spans="1:16" x14ac:dyDescent="0.25">
      <c r="A47" t="s">
        <v>258</v>
      </c>
      <c r="B47" s="7">
        <v>110006</v>
      </c>
      <c r="C47" s="7">
        <v>103956</v>
      </c>
      <c r="D47" s="7">
        <v>98766</v>
      </c>
      <c r="E47" s="2"/>
      <c r="F47" s="2"/>
      <c r="G47" s="2"/>
    </row>
    <row r="48" spans="1:16" x14ac:dyDescent="0.25">
      <c r="A48" t="s">
        <v>259</v>
      </c>
      <c r="B48" s="7">
        <v>135722</v>
      </c>
      <c r="C48" s="7">
        <v>131088</v>
      </c>
      <c r="D48" s="7">
        <v>124792</v>
      </c>
      <c r="E48" s="2"/>
      <c r="F48" s="2"/>
      <c r="G48" s="2"/>
    </row>
    <row r="49" spans="1:7" x14ac:dyDescent="0.25">
      <c r="A49" t="s">
        <v>260</v>
      </c>
      <c r="B49" s="7">
        <v>127808</v>
      </c>
      <c r="C49" s="7">
        <v>125255</v>
      </c>
      <c r="D49" s="7">
        <v>121466</v>
      </c>
      <c r="E49" s="2"/>
      <c r="F49" s="2"/>
      <c r="G49" s="2"/>
    </row>
    <row r="50" spans="1:7" x14ac:dyDescent="0.25">
      <c r="A50" t="s">
        <v>261</v>
      </c>
      <c r="B50" s="7">
        <v>100808</v>
      </c>
      <c r="C50" s="7">
        <v>98732</v>
      </c>
      <c r="D50" s="7">
        <v>95139</v>
      </c>
      <c r="E50" s="2"/>
      <c r="F50" s="2"/>
      <c r="G50" s="2"/>
    </row>
    <row r="51" spans="1:7" x14ac:dyDescent="0.25">
      <c r="A51" t="s">
        <v>262</v>
      </c>
      <c r="B51" s="7">
        <v>97506</v>
      </c>
      <c r="C51" s="7">
        <v>91379</v>
      </c>
      <c r="D51" s="7">
        <v>85297</v>
      </c>
      <c r="E51" s="2"/>
      <c r="F51" s="2"/>
      <c r="G51" s="2"/>
    </row>
    <row r="52" spans="1:7" x14ac:dyDescent="0.25">
      <c r="A52" t="s">
        <v>263</v>
      </c>
      <c r="B52" s="7">
        <v>119159</v>
      </c>
      <c r="C52" s="7">
        <v>115259</v>
      </c>
      <c r="D52" s="7">
        <v>111069</v>
      </c>
      <c r="E52" s="2"/>
      <c r="F52" s="2"/>
      <c r="G52" s="2"/>
    </row>
    <row r="53" spans="1:7" x14ac:dyDescent="0.25">
      <c r="A53" t="s">
        <v>264</v>
      </c>
      <c r="B53" s="7">
        <v>136671</v>
      </c>
      <c r="C53" s="7">
        <v>133532</v>
      </c>
      <c r="D53" s="7">
        <v>129367</v>
      </c>
      <c r="E53" s="2"/>
      <c r="F53" s="2"/>
      <c r="G53" s="2"/>
    </row>
    <row r="54" spans="1:7" x14ac:dyDescent="0.25">
      <c r="A54" t="s">
        <v>265</v>
      </c>
      <c r="B54" s="7">
        <v>144992</v>
      </c>
      <c r="C54" s="7">
        <v>144679</v>
      </c>
      <c r="D54" s="7">
        <v>144212</v>
      </c>
      <c r="E54" s="2"/>
      <c r="F54" s="2"/>
      <c r="G54" s="2"/>
    </row>
    <row r="55" spans="1:7" x14ac:dyDescent="0.25">
      <c r="A55" t="s">
        <v>266</v>
      </c>
      <c r="B55" s="7">
        <v>152582</v>
      </c>
      <c r="C55" s="7">
        <v>152433</v>
      </c>
      <c r="D55" s="7">
        <v>151648</v>
      </c>
      <c r="E55" s="2"/>
      <c r="F55" s="2"/>
      <c r="G55" s="2"/>
    </row>
    <row r="56" spans="1:7" x14ac:dyDescent="0.25">
      <c r="A56" t="s">
        <v>267</v>
      </c>
      <c r="B56" s="7">
        <v>178736</v>
      </c>
      <c r="C56" s="7">
        <v>169417</v>
      </c>
      <c r="D56" s="7">
        <v>165690</v>
      </c>
      <c r="E56" s="2"/>
      <c r="F56" s="2"/>
      <c r="G56" s="2"/>
    </row>
    <row r="57" spans="1:7" x14ac:dyDescent="0.25">
      <c r="A57" t="s">
        <v>268</v>
      </c>
      <c r="B57" s="7">
        <v>159082</v>
      </c>
      <c r="C57" s="7">
        <v>171582</v>
      </c>
      <c r="D57" s="7">
        <v>181014</v>
      </c>
      <c r="E57" s="2"/>
      <c r="F57" s="2"/>
      <c r="G57" s="2"/>
    </row>
    <row r="58" spans="1:7" x14ac:dyDescent="0.25">
      <c r="A58" t="s">
        <v>269</v>
      </c>
      <c r="B58" s="7">
        <v>153322</v>
      </c>
      <c r="C58" s="7">
        <v>152612</v>
      </c>
      <c r="D58" s="7">
        <v>156800</v>
      </c>
      <c r="E58" s="2"/>
      <c r="F58" s="2"/>
      <c r="G58" s="2"/>
    </row>
    <row r="59" spans="1:7" x14ac:dyDescent="0.25">
      <c r="A59" t="s">
        <v>270</v>
      </c>
      <c r="B59" s="7">
        <v>133297</v>
      </c>
      <c r="C59" s="7">
        <v>134125</v>
      </c>
      <c r="D59" s="7">
        <v>134926</v>
      </c>
      <c r="E59" s="2"/>
      <c r="F59" s="2"/>
      <c r="G59" s="2"/>
    </row>
    <row r="60" spans="1:7" x14ac:dyDescent="0.25">
      <c r="A60" t="s">
        <v>271</v>
      </c>
      <c r="B60" s="7">
        <v>89571</v>
      </c>
      <c r="C60" s="7">
        <v>91737</v>
      </c>
      <c r="D60" s="7">
        <v>93373</v>
      </c>
      <c r="E60" s="2"/>
      <c r="F60" s="2"/>
      <c r="G60" s="2"/>
    </row>
    <row r="61" spans="1:7" x14ac:dyDescent="0.25">
      <c r="A61" t="s">
        <v>272</v>
      </c>
      <c r="B61" s="7">
        <v>37263</v>
      </c>
      <c r="C61" s="7">
        <v>37046</v>
      </c>
      <c r="D61" s="7">
        <v>37704</v>
      </c>
      <c r="E61" s="2"/>
      <c r="F61" s="2"/>
      <c r="G61" s="2"/>
    </row>
    <row r="62" spans="1:7" x14ac:dyDescent="0.25">
      <c r="A62" t="s">
        <v>273</v>
      </c>
      <c r="B62" s="7">
        <v>7209</v>
      </c>
      <c r="C62" s="7">
        <v>7505</v>
      </c>
      <c r="D62" s="7">
        <v>7673</v>
      </c>
      <c r="E62" s="2"/>
      <c r="F62" s="2"/>
      <c r="G62" s="2"/>
    </row>
    <row r="63" spans="1:7" x14ac:dyDescent="0.25">
      <c r="A63" s="20" t="s">
        <v>222</v>
      </c>
      <c r="B63" s="69"/>
      <c r="C63" s="69"/>
      <c r="D63" s="69"/>
      <c r="E63" s="69"/>
      <c r="F63" s="69"/>
      <c r="G63" s="2"/>
    </row>
    <row r="64" spans="1:7" x14ac:dyDescent="0.25">
      <c r="A64" s="20" t="s">
        <v>274</v>
      </c>
      <c r="B64" s="69"/>
      <c r="C64" s="69"/>
      <c r="D64" s="69"/>
      <c r="E64" s="69"/>
      <c r="F64" s="69"/>
      <c r="G64" s="2"/>
    </row>
    <row r="65" spans="1:8" x14ac:dyDescent="0.25">
      <c r="A65" s="24" t="s">
        <v>275</v>
      </c>
      <c r="B65" s="37"/>
      <c r="C65" s="37"/>
      <c r="D65" s="37"/>
      <c r="E65" s="37"/>
      <c r="F65" s="37"/>
      <c r="G65" s="2"/>
    </row>
    <row r="66" spans="1:8" x14ac:dyDescent="0.25">
      <c r="A66" s="24"/>
      <c r="B66" s="37"/>
      <c r="C66" s="37"/>
      <c r="D66" s="37"/>
      <c r="E66" s="37"/>
      <c r="F66" s="37"/>
      <c r="G66" s="2"/>
    </row>
    <row r="67" spans="1:8" x14ac:dyDescent="0.25">
      <c r="A67" s="20"/>
      <c r="B67" s="37"/>
      <c r="C67" s="37"/>
      <c r="D67" s="37"/>
      <c r="E67" s="2"/>
      <c r="F67" s="2"/>
      <c r="G67" s="2"/>
    </row>
    <row r="68" spans="1:8" x14ac:dyDescent="0.25">
      <c r="A68" s="16" t="s">
        <v>276</v>
      </c>
    </row>
    <row r="69" spans="1:8" x14ac:dyDescent="0.25">
      <c r="A69" s="31" t="s">
        <v>244</v>
      </c>
      <c r="B69" s="31" t="s">
        <v>277</v>
      </c>
      <c r="C69" s="31" t="s">
        <v>278</v>
      </c>
      <c r="D69" s="31" t="s">
        <v>279</v>
      </c>
      <c r="E69" s="31" t="s">
        <v>280</v>
      </c>
      <c r="F69" s="31" t="s">
        <v>281</v>
      </c>
      <c r="G69" s="31" t="s">
        <v>282</v>
      </c>
      <c r="H69" s="31"/>
    </row>
    <row r="70" spans="1:8" x14ac:dyDescent="0.25">
      <c r="A70" s="22" t="s">
        <v>245</v>
      </c>
      <c r="B70" s="23">
        <v>110</v>
      </c>
      <c r="C70" s="23">
        <v>85</v>
      </c>
      <c r="D70" s="23">
        <v>98</v>
      </c>
      <c r="E70" s="45">
        <v>49100</v>
      </c>
      <c r="F70" s="108">
        <v>35700</v>
      </c>
      <c r="G70" s="108">
        <v>84800</v>
      </c>
      <c r="H70" s="23"/>
    </row>
    <row r="71" spans="1:8" x14ac:dyDescent="0.25">
      <c r="A71" s="36" t="s">
        <v>255</v>
      </c>
      <c r="B71" s="23">
        <v>64</v>
      </c>
      <c r="C71" s="23">
        <v>55</v>
      </c>
      <c r="D71" s="23">
        <v>60</v>
      </c>
      <c r="E71" s="45">
        <v>29800</v>
      </c>
      <c r="F71" s="108">
        <v>24600</v>
      </c>
      <c r="G71" s="108">
        <v>54400</v>
      </c>
      <c r="H71" s="23"/>
    </row>
    <row r="72" spans="1:8" x14ac:dyDescent="0.25">
      <c r="A72" s="36" t="s">
        <v>256</v>
      </c>
      <c r="B72" s="23">
        <v>78</v>
      </c>
      <c r="C72" s="23">
        <v>64</v>
      </c>
      <c r="D72" s="23">
        <v>71</v>
      </c>
      <c r="E72" s="45">
        <v>38000</v>
      </c>
      <c r="F72" s="108">
        <v>29800</v>
      </c>
      <c r="G72" s="108">
        <v>67800</v>
      </c>
      <c r="H72" s="23"/>
    </row>
    <row r="73" spans="1:8" x14ac:dyDescent="0.25">
      <c r="A73" s="22" t="s">
        <v>257</v>
      </c>
      <c r="B73" s="23">
        <v>79</v>
      </c>
      <c r="C73" s="23">
        <v>69</v>
      </c>
      <c r="D73" s="23">
        <v>74</v>
      </c>
      <c r="E73" s="45">
        <v>42500</v>
      </c>
      <c r="F73" s="108">
        <v>35500</v>
      </c>
      <c r="G73" s="108">
        <v>78000</v>
      </c>
      <c r="H73" s="23"/>
    </row>
    <row r="74" spans="1:8" x14ac:dyDescent="0.25">
      <c r="A74" s="22" t="s">
        <v>258</v>
      </c>
      <c r="B74" s="23">
        <v>71</v>
      </c>
      <c r="C74" s="23">
        <v>70</v>
      </c>
      <c r="D74" s="23">
        <v>70</v>
      </c>
      <c r="E74" s="45">
        <v>39300</v>
      </c>
      <c r="F74" s="108">
        <v>37700</v>
      </c>
      <c r="G74" s="108">
        <v>77000</v>
      </c>
      <c r="H74" s="23"/>
    </row>
    <row r="75" spans="1:8" x14ac:dyDescent="0.25">
      <c r="A75" s="22" t="s">
        <v>259</v>
      </c>
      <c r="B75" s="23">
        <v>66</v>
      </c>
      <c r="C75" s="23">
        <v>70</v>
      </c>
      <c r="D75" s="23">
        <v>68</v>
      </c>
      <c r="E75" s="45">
        <v>38100</v>
      </c>
      <c r="F75" s="108">
        <v>39100</v>
      </c>
      <c r="G75" s="108">
        <v>77200</v>
      </c>
      <c r="H75" s="23"/>
    </row>
    <row r="76" spans="1:8" x14ac:dyDescent="0.25">
      <c r="A76" s="22" t="s">
        <v>260</v>
      </c>
      <c r="B76" s="23">
        <v>64</v>
      </c>
      <c r="C76" s="23">
        <v>63</v>
      </c>
      <c r="D76" s="23">
        <v>63</v>
      </c>
      <c r="E76" s="45">
        <v>35400</v>
      </c>
      <c r="F76" s="108">
        <v>34200</v>
      </c>
      <c r="G76" s="108">
        <v>69600</v>
      </c>
      <c r="H76" s="23"/>
    </row>
    <row r="77" spans="1:8" x14ac:dyDescent="0.25">
      <c r="A77" s="22" t="s">
        <v>261</v>
      </c>
      <c r="B77" s="23">
        <v>64</v>
      </c>
      <c r="C77" s="23">
        <v>62</v>
      </c>
      <c r="D77" s="23">
        <v>63</v>
      </c>
      <c r="E77" s="45">
        <v>33500</v>
      </c>
      <c r="F77" s="108">
        <v>32300</v>
      </c>
      <c r="G77" s="108">
        <v>65800</v>
      </c>
      <c r="H77" s="23"/>
    </row>
    <row r="78" spans="1:8" x14ac:dyDescent="0.25">
      <c r="A78" s="22" t="s">
        <v>262</v>
      </c>
      <c r="B78" s="23">
        <v>68</v>
      </c>
      <c r="C78" s="23">
        <v>62</v>
      </c>
      <c r="D78" s="23">
        <v>65</v>
      </c>
      <c r="E78" s="45">
        <v>34500</v>
      </c>
      <c r="F78" s="108">
        <v>31800</v>
      </c>
      <c r="G78" s="108">
        <v>66300</v>
      </c>
      <c r="H78" s="23"/>
    </row>
    <row r="79" spans="1:8" x14ac:dyDescent="0.25">
      <c r="A79" s="22" t="s">
        <v>263</v>
      </c>
      <c r="B79" s="23">
        <v>73</v>
      </c>
      <c r="C79" s="23">
        <v>65</v>
      </c>
      <c r="D79" s="23">
        <v>69</v>
      </c>
      <c r="E79" s="45">
        <v>42900</v>
      </c>
      <c r="F79" s="108">
        <v>38800</v>
      </c>
      <c r="G79" s="108">
        <v>81700</v>
      </c>
      <c r="H79" s="23"/>
    </row>
    <row r="80" spans="1:8" x14ac:dyDescent="0.25">
      <c r="A80" s="22" t="s">
        <v>264</v>
      </c>
      <c r="B80" s="23">
        <v>84</v>
      </c>
      <c r="C80" s="23">
        <v>79</v>
      </c>
      <c r="D80" s="23">
        <v>81</v>
      </c>
      <c r="E80" s="45">
        <v>54000</v>
      </c>
      <c r="F80" s="108">
        <v>50300</v>
      </c>
      <c r="G80" s="108">
        <v>104000</v>
      </c>
      <c r="H80" s="23"/>
    </row>
    <row r="81" spans="1:9" x14ac:dyDescent="0.25">
      <c r="A81" s="22" t="s">
        <v>265</v>
      </c>
      <c r="B81" s="23">
        <v>99</v>
      </c>
      <c r="C81" s="23">
        <v>89</v>
      </c>
      <c r="D81" s="23">
        <v>94</v>
      </c>
      <c r="E81" s="45">
        <v>62200</v>
      </c>
      <c r="F81" s="108">
        <v>55400</v>
      </c>
      <c r="G81" s="108">
        <v>118000</v>
      </c>
      <c r="H81" s="23"/>
    </row>
    <row r="82" spans="1:9" x14ac:dyDescent="0.25">
      <c r="A82" s="22" t="s">
        <v>266</v>
      </c>
      <c r="B82" s="23">
        <v>120</v>
      </c>
      <c r="C82" s="23">
        <v>100</v>
      </c>
      <c r="D82" s="23">
        <v>110</v>
      </c>
      <c r="E82" s="45">
        <v>66500</v>
      </c>
      <c r="F82" s="108">
        <v>58600</v>
      </c>
      <c r="G82" s="108">
        <v>125000</v>
      </c>
      <c r="H82" s="23"/>
    </row>
    <row r="83" spans="1:9" x14ac:dyDescent="0.25">
      <c r="A83" s="22" t="s">
        <v>267</v>
      </c>
      <c r="B83" s="23">
        <v>140</v>
      </c>
      <c r="C83" s="23">
        <v>120</v>
      </c>
      <c r="D83" s="23">
        <v>130</v>
      </c>
      <c r="E83" s="45">
        <v>69600</v>
      </c>
      <c r="F83" s="108">
        <v>60400</v>
      </c>
      <c r="G83" s="108">
        <v>130000</v>
      </c>
      <c r="H83" s="23"/>
    </row>
    <row r="84" spans="1:9" x14ac:dyDescent="0.25">
      <c r="A84" s="22" t="s">
        <v>268</v>
      </c>
      <c r="B84" s="23">
        <v>180</v>
      </c>
      <c r="C84" s="23">
        <v>150</v>
      </c>
      <c r="D84" s="23">
        <v>160</v>
      </c>
      <c r="E84" s="45">
        <v>82500</v>
      </c>
      <c r="F84" s="108">
        <v>69900</v>
      </c>
      <c r="G84" s="108">
        <v>152000</v>
      </c>
      <c r="H84" s="23"/>
    </row>
    <row r="85" spans="1:9" x14ac:dyDescent="0.25">
      <c r="A85" s="22" t="s">
        <v>269</v>
      </c>
      <c r="B85" s="23">
        <v>240</v>
      </c>
      <c r="C85" s="23">
        <v>190</v>
      </c>
      <c r="D85" s="23">
        <v>210</v>
      </c>
      <c r="E85" s="45">
        <v>70600</v>
      </c>
      <c r="F85" s="108">
        <v>65300</v>
      </c>
      <c r="G85" s="108">
        <v>136000</v>
      </c>
      <c r="H85" s="23"/>
    </row>
    <row r="86" spans="1:9" x14ac:dyDescent="0.25">
      <c r="A86" s="22" t="s">
        <v>270</v>
      </c>
      <c r="B86" s="23">
        <v>300</v>
      </c>
      <c r="C86" s="23">
        <v>240</v>
      </c>
      <c r="D86" s="23">
        <v>260</v>
      </c>
      <c r="E86" s="45">
        <v>56000</v>
      </c>
      <c r="F86" s="108">
        <v>58800</v>
      </c>
      <c r="G86" s="108">
        <v>115000</v>
      </c>
      <c r="H86" s="23"/>
    </row>
    <row r="87" spans="1:9" x14ac:dyDescent="0.25">
      <c r="A87" s="22" t="s">
        <v>271</v>
      </c>
      <c r="B87" s="23">
        <v>340</v>
      </c>
      <c r="C87" s="23">
        <v>280</v>
      </c>
      <c r="D87" s="23">
        <v>310</v>
      </c>
      <c r="E87" s="45">
        <v>32700</v>
      </c>
      <c r="F87" s="108">
        <v>45600</v>
      </c>
      <c r="G87" s="108">
        <v>78300</v>
      </c>
      <c r="H87" s="23"/>
    </row>
    <row r="88" spans="1:9" x14ac:dyDescent="0.25">
      <c r="A88" s="22" t="s">
        <v>283</v>
      </c>
      <c r="B88" s="23">
        <v>400</v>
      </c>
      <c r="C88" s="23">
        <v>290</v>
      </c>
      <c r="D88" s="23">
        <v>320</v>
      </c>
      <c r="E88" s="108">
        <v>14600</v>
      </c>
      <c r="F88" s="108">
        <v>26700</v>
      </c>
      <c r="G88" s="108">
        <v>4140</v>
      </c>
      <c r="H88" s="23"/>
    </row>
    <row r="89" spans="1:9" x14ac:dyDescent="0.25">
      <c r="A89" s="11" t="s">
        <v>274</v>
      </c>
      <c r="B89" s="23"/>
      <c r="C89" s="23"/>
      <c r="D89" s="23"/>
      <c r="E89" s="108"/>
      <c r="F89" s="108"/>
      <c r="G89" s="108"/>
      <c r="H89" s="23"/>
    </row>
    <row r="90" spans="1:9" x14ac:dyDescent="0.25">
      <c r="A90" s="205" t="s">
        <v>284</v>
      </c>
      <c r="B90" s="23"/>
      <c r="C90" s="23"/>
      <c r="D90" s="23"/>
      <c r="E90" s="68"/>
      <c r="F90" s="68"/>
      <c r="G90" s="68"/>
    </row>
    <row r="91" spans="1:9" x14ac:dyDescent="0.25">
      <c r="A91" s="205"/>
      <c r="B91" s="23"/>
      <c r="C91" s="23"/>
      <c r="D91" s="23"/>
      <c r="E91" s="68"/>
      <c r="F91" s="68"/>
      <c r="G91" s="68"/>
    </row>
    <row r="92" spans="1:9" x14ac:dyDescent="0.25">
      <c r="A92" s="22"/>
      <c r="B92" s="23"/>
      <c r="C92" s="23"/>
      <c r="D92" s="23"/>
      <c r="E92" s="68"/>
      <c r="F92" s="68"/>
      <c r="G92" s="68"/>
    </row>
    <row r="93" spans="1:9" x14ac:dyDescent="0.25">
      <c r="A93" s="16" t="s">
        <v>285</v>
      </c>
    </row>
    <row r="94" spans="1:9" ht="30" x14ac:dyDescent="0.25">
      <c r="A94" s="31" t="s">
        <v>286</v>
      </c>
      <c r="B94" s="31" t="s">
        <v>287</v>
      </c>
      <c r="C94" s="31" t="s">
        <v>288</v>
      </c>
      <c r="D94" s="31" t="s">
        <v>240</v>
      </c>
      <c r="F94" s="47"/>
      <c r="G94" s="47"/>
      <c r="H94" s="47"/>
      <c r="I94" s="47"/>
    </row>
    <row r="95" spans="1:9" x14ac:dyDescent="0.25">
      <c r="A95" s="22" t="s">
        <v>289</v>
      </c>
      <c r="B95" s="46">
        <v>34500</v>
      </c>
      <c r="C95" s="46">
        <v>20000</v>
      </c>
      <c r="D95" s="46">
        <v>54500</v>
      </c>
      <c r="F95" s="47"/>
      <c r="G95" s="47"/>
      <c r="H95" s="136"/>
      <c r="I95" s="136"/>
    </row>
    <row r="96" spans="1:9" x14ac:dyDescent="0.25">
      <c r="A96" s="22" t="s">
        <v>290</v>
      </c>
      <c r="B96" s="46">
        <v>21800</v>
      </c>
      <c r="C96" s="46">
        <v>13800</v>
      </c>
      <c r="D96" s="46">
        <v>35700</v>
      </c>
      <c r="F96" s="47"/>
      <c r="G96" s="47"/>
      <c r="H96" s="136"/>
      <c r="I96" s="136"/>
    </row>
    <row r="97" spans="1:9" x14ac:dyDescent="0.25">
      <c r="A97" s="22" t="s">
        <v>291</v>
      </c>
      <c r="B97" s="46">
        <v>17700</v>
      </c>
      <c r="C97" s="46">
        <v>10200</v>
      </c>
      <c r="D97" s="46">
        <v>27800</v>
      </c>
      <c r="F97" s="47"/>
      <c r="G97" s="47"/>
      <c r="H97" s="136"/>
      <c r="I97" s="136"/>
    </row>
    <row r="98" spans="1:9" x14ac:dyDescent="0.25">
      <c r="A98" s="22" t="s">
        <v>292</v>
      </c>
      <c r="B98" s="46">
        <v>22800</v>
      </c>
      <c r="C98" s="46">
        <v>10500</v>
      </c>
      <c r="D98" s="46">
        <v>33200</v>
      </c>
      <c r="F98" s="47"/>
      <c r="G98" s="47"/>
      <c r="H98" s="136"/>
      <c r="I98" s="136"/>
    </row>
    <row r="99" spans="1:9" x14ac:dyDescent="0.25">
      <c r="A99" s="22" t="s">
        <v>293</v>
      </c>
      <c r="B99" s="46">
        <v>87200</v>
      </c>
      <c r="C99" s="46">
        <v>33200</v>
      </c>
      <c r="D99" s="46">
        <v>120000</v>
      </c>
      <c r="F99" s="47"/>
      <c r="G99" s="47"/>
      <c r="H99" s="136"/>
      <c r="I99" s="136"/>
    </row>
    <row r="100" spans="1:9" x14ac:dyDescent="0.25">
      <c r="A100" s="22" t="s">
        <v>294</v>
      </c>
      <c r="B100" s="46">
        <v>184000</v>
      </c>
      <c r="C100" s="46">
        <v>60600</v>
      </c>
      <c r="D100" s="46">
        <v>245000</v>
      </c>
      <c r="F100" s="47"/>
      <c r="G100" s="47"/>
      <c r="H100" s="136"/>
      <c r="I100" s="136"/>
    </row>
    <row r="101" spans="1:9" x14ac:dyDescent="0.25">
      <c r="A101" s="22" t="s">
        <v>295</v>
      </c>
      <c r="B101" s="46">
        <v>179000</v>
      </c>
      <c r="C101" s="46">
        <v>64100</v>
      </c>
      <c r="D101" s="46">
        <v>244000</v>
      </c>
      <c r="F101" s="47"/>
      <c r="G101" s="47"/>
      <c r="H101" s="136"/>
      <c r="I101" s="136"/>
    </row>
    <row r="102" spans="1:9" x14ac:dyDescent="0.25">
      <c r="A102" s="22" t="s">
        <v>296</v>
      </c>
      <c r="B102" s="46">
        <v>190000</v>
      </c>
      <c r="C102" s="46">
        <v>64400</v>
      </c>
      <c r="D102" s="46">
        <v>254000</v>
      </c>
      <c r="F102" s="47"/>
      <c r="G102" s="47"/>
      <c r="H102" s="136"/>
      <c r="I102" s="136"/>
    </row>
    <row r="103" spans="1:9" x14ac:dyDescent="0.25">
      <c r="A103" s="22" t="s">
        <v>297</v>
      </c>
      <c r="B103" s="46">
        <v>209000</v>
      </c>
      <c r="C103" s="46">
        <v>58100</v>
      </c>
      <c r="D103" s="46">
        <v>268000</v>
      </c>
      <c r="F103" s="47"/>
      <c r="G103" s="47"/>
      <c r="H103" s="136"/>
      <c r="I103" s="136"/>
    </row>
    <row r="104" spans="1:9" x14ac:dyDescent="0.25">
      <c r="A104" s="22" t="s">
        <v>298</v>
      </c>
      <c r="B104" s="46">
        <v>116000</v>
      </c>
      <c r="C104" s="46">
        <v>50500</v>
      </c>
      <c r="D104" s="46">
        <v>167000</v>
      </c>
      <c r="F104" s="47"/>
      <c r="G104" s="47"/>
      <c r="H104" s="136"/>
      <c r="I104" s="136"/>
    </row>
    <row r="105" spans="1:9" x14ac:dyDescent="0.25">
      <c r="A105" s="22" t="s">
        <v>299</v>
      </c>
      <c r="B105" s="46">
        <v>99200</v>
      </c>
      <c r="C105" s="46">
        <v>45200</v>
      </c>
      <c r="D105" s="46">
        <v>144000</v>
      </c>
      <c r="F105" s="47"/>
      <c r="G105" s="47"/>
      <c r="H105" s="136"/>
      <c r="I105" s="136"/>
    </row>
    <row r="106" spans="1:9" x14ac:dyDescent="0.25">
      <c r="A106" s="22" t="s">
        <v>300</v>
      </c>
      <c r="B106" s="46">
        <v>72500</v>
      </c>
      <c r="C106" s="46">
        <v>32700</v>
      </c>
      <c r="D106" s="46">
        <v>105000</v>
      </c>
      <c r="F106" s="47"/>
      <c r="G106" s="47"/>
      <c r="H106" s="136"/>
      <c r="I106" s="136"/>
    </row>
    <row r="107" spans="1:9" x14ac:dyDescent="0.25">
      <c r="A107" s="22" t="s">
        <v>301</v>
      </c>
      <c r="B107" s="46">
        <v>17800</v>
      </c>
      <c r="C107" s="46">
        <v>6900</v>
      </c>
      <c r="D107" s="46">
        <v>24600</v>
      </c>
      <c r="F107" s="47"/>
      <c r="G107" s="47"/>
      <c r="H107" s="136"/>
      <c r="I107" s="136"/>
    </row>
    <row r="108" spans="1:9" x14ac:dyDescent="0.25">
      <c r="A108" s="205" t="s">
        <v>284</v>
      </c>
      <c r="B108" s="46"/>
      <c r="C108" s="46"/>
      <c r="D108" s="46"/>
      <c r="F108" s="47"/>
    </row>
    <row r="109" spans="1:9" x14ac:dyDescent="0.25">
      <c r="A109" s="74"/>
      <c r="B109" s="46"/>
      <c r="C109" s="46"/>
      <c r="D109" s="46"/>
      <c r="F109" s="47"/>
    </row>
    <row r="110" spans="1:9" x14ac:dyDescent="0.25">
      <c r="A110" s="74"/>
      <c r="B110" s="46"/>
      <c r="C110" s="46"/>
      <c r="D110" s="46"/>
      <c r="F110" s="47"/>
    </row>
    <row r="111" spans="1:9" x14ac:dyDescent="0.25">
      <c r="A111" s="16" t="s">
        <v>302</v>
      </c>
    </row>
    <row r="112" spans="1:9" ht="30" x14ac:dyDescent="0.25">
      <c r="A112" s="20" t="s">
        <v>303</v>
      </c>
      <c r="B112" s="34" t="s">
        <v>209</v>
      </c>
      <c r="C112" s="31" t="s">
        <v>304</v>
      </c>
      <c r="D112" s="34" t="s">
        <v>305</v>
      </c>
    </row>
    <row r="113" spans="1:4" x14ac:dyDescent="0.25">
      <c r="A113" s="21" t="s">
        <v>237</v>
      </c>
      <c r="B113" s="44">
        <v>1040000</v>
      </c>
      <c r="C113" s="44">
        <v>6000</v>
      </c>
      <c r="D113" s="19">
        <v>60</v>
      </c>
    </row>
    <row r="114" spans="1:4" x14ac:dyDescent="0.25">
      <c r="A114" s="21" t="s">
        <v>306</v>
      </c>
      <c r="B114" s="44">
        <v>567000</v>
      </c>
      <c r="C114" s="44">
        <v>3300</v>
      </c>
      <c r="D114" s="19">
        <v>33</v>
      </c>
    </row>
    <row r="115" spans="1:4" x14ac:dyDescent="0.25">
      <c r="A115" s="21" t="s">
        <v>238</v>
      </c>
      <c r="B115" s="44">
        <v>66100</v>
      </c>
      <c r="C115" s="44">
        <v>380</v>
      </c>
      <c r="D115" s="19">
        <v>4</v>
      </c>
    </row>
    <row r="116" spans="1:4" x14ac:dyDescent="0.25">
      <c r="A116" s="21" t="s">
        <v>239</v>
      </c>
      <c r="B116" s="44">
        <v>51400</v>
      </c>
      <c r="C116" s="44">
        <v>300</v>
      </c>
      <c r="D116" s="19">
        <v>3</v>
      </c>
    </row>
    <row r="117" spans="1:4" x14ac:dyDescent="0.25">
      <c r="A117" s="211" t="s">
        <v>240</v>
      </c>
      <c r="B117" s="212">
        <v>1720000</v>
      </c>
      <c r="C117" s="212">
        <v>9900</v>
      </c>
      <c r="D117" s="213">
        <v>100</v>
      </c>
    </row>
    <row r="118" spans="1:4" x14ac:dyDescent="0.25">
      <c r="A118" s="205" t="s">
        <v>284</v>
      </c>
      <c r="B118" s="207"/>
      <c r="C118" s="207"/>
      <c r="D118" s="19"/>
    </row>
    <row r="119" spans="1:4" x14ac:dyDescent="0.25">
      <c r="A119" s="205"/>
      <c r="B119" s="207"/>
      <c r="C119" s="207"/>
      <c r="D119" s="19"/>
    </row>
    <row r="120" spans="1:4" x14ac:dyDescent="0.25">
      <c r="A120" s="205"/>
      <c r="B120" s="207"/>
      <c r="C120" s="207"/>
      <c r="D120" s="19"/>
    </row>
    <row r="121" spans="1:4" x14ac:dyDescent="0.25">
      <c r="A121" s="16" t="s">
        <v>307</v>
      </c>
      <c r="B121" s="207"/>
      <c r="C121" s="207"/>
      <c r="D121" s="19"/>
    </row>
    <row r="122" spans="1:4" x14ac:dyDescent="0.25">
      <c r="A122" s="257" t="s">
        <v>308</v>
      </c>
      <c r="B122" s="37" t="s">
        <v>309</v>
      </c>
      <c r="C122" s="259" t="s">
        <v>305</v>
      </c>
      <c r="D122" s="19"/>
    </row>
    <row r="123" spans="1:4" x14ac:dyDescent="0.25">
      <c r="A123" t="s">
        <v>310</v>
      </c>
      <c r="B123" s="261">
        <v>81143</v>
      </c>
      <c r="C123" s="260">
        <v>22.6</v>
      </c>
      <c r="D123" s="19"/>
    </row>
    <row r="124" spans="1:4" x14ac:dyDescent="0.25">
      <c r="A124" t="s">
        <v>311</v>
      </c>
      <c r="B124" s="261">
        <v>52570</v>
      </c>
      <c r="C124" s="260">
        <v>14.6</v>
      </c>
      <c r="D124" s="19"/>
    </row>
    <row r="125" spans="1:4" x14ac:dyDescent="0.25">
      <c r="A125" t="s">
        <v>312</v>
      </c>
      <c r="B125" s="261">
        <v>37627</v>
      </c>
      <c r="C125" s="260">
        <v>10.5</v>
      </c>
      <c r="D125" s="19"/>
    </row>
    <row r="126" spans="1:4" x14ac:dyDescent="0.25">
      <c r="A126" t="s">
        <v>313</v>
      </c>
      <c r="B126" s="261">
        <v>33133</v>
      </c>
      <c r="C126" s="260">
        <v>9.1999999999999993</v>
      </c>
      <c r="D126" s="19"/>
    </row>
    <row r="127" spans="1:4" x14ac:dyDescent="0.25">
      <c r="A127" t="s">
        <v>314</v>
      </c>
      <c r="B127" s="261">
        <v>31080</v>
      </c>
      <c r="C127" s="260">
        <v>8.6999999999999993</v>
      </c>
      <c r="D127" s="19"/>
    </row>
    <row r="128" spans="1:4" x14ac:dyDescent="0.25">
      <c r="A128" t="s">
        <v>315</v>
      </c>
      <c r="B128" s="261">
        <v>26773</v>
      </c>
      <c r="C128" s="260">
        <v>7.5</v>
      </c>
      <c r="D128" s="19"/>
    </row>
    <row r="129" spans="1:4" x14ac:dyDescent="0.25">
      <c r="A129" t="s">
        <v>316</v>
      </c>
      <c r="B129" s="261">
        <v>12082</v>
      </c>
      <c r="C129" s="260">
        <v>3.4</v>
      </c>
      <c r="D129" s="19"/>
    </row>
    <row r="130" spans="1:4" x14ac:dyDescent="0.25">
      <c r="A130" t="s">
        <v>317</v>
      </c>
      <c r="B130" s="261">
        <v>10029</v>
      </c>
      <c r="C130" s="260">
        <v>2.8</v>
      </c>
      <c r="D130" s="19"/>
    </row>
    <row r="131" spans="1:4" x14ac:dyDescent="0.25">
      <c r="A131" t="s">
        <v>318</v>
      </c>
      <c r="B131" s="261">
        <v>8598</v>
      </c>
      <c r="C131" s="260">
        <v>2.4</v>
      </c>
      <c r="D131" s="19"/>
    </row>
    <row r="132" spans="1:4" x14ac:dyDescent="0.25">
      <c r="A132" t="s">
        <v>319</v>
      </c>
      <c r="B132" s="261">
        <v>8454</v>
      </c>
      <c r="C132" s="260">
        <v>2.4</v>
      </c>
      <c r="D132" s="19"/>
    </row>
    <row r="133" spans="1:4" x14ac:dyDescent="0.25">
      <c r="A133" t="s">
        <v>320</v>
      </c>
      <c r="B133" s="261">
        <v>6030</v>
      </c>
      <c r="C133" s="260">
        <v>1.7</v>
      </c>
      <c r="D133" s="19"/>
    </row>
    <row r="134" spans="1:4" x14ac:dyDescent="0.25">
      <c r="A134" t="s">
        <v>321</v>
      </c>
      <c r="B134" s="261">
        <v>4892</v>
      </c>
      <c r="C134" s="260">
        <v>1.4</v>
      </c>
      <c r="D134" s="19"/>
    </row>
    <row r="135" spans="1:4" x14ac:dyDescent="0.25">
      <c r="A135" t="s">
        <v>322</v>
      </c>
      <c r="B135" s="261">
        <v>3093</v>
      </c>
      <c r="C135" s="260">
        <v>0.9</v>
      </c>
      <c r="D135" s="19"/>
    </row>
    <row r="136" spans="1:4" x14ac:dyDescent="0.25">
      <c r="A136" t="s">
        <v>323</v>
      </c>
      <c r="B136" s="261">
        <v>2959</v>
      </c>
      <c r="C136" s="260">
        <v>0.8</v>
      </c>
      <c r="D136" s="19"/>
    </row>
    <row r="137" spans="1:4" x14ac:dyDescent="0.25">
      <c r="A137" t="s">
        <v>324</v>
      </c>
      <c r="B137" s="261">
        <v>2105</v>
      </c>
      <c r="C137" s="260">
        <v>0.6</v>
      </c>
      <c r="D137" s="19"/>
    </row>
    <row r="138" spans="1:4" x14ac:dyDescent="0.25">
      <c r="A138" t="s">
        <v>325</v>
      </c>
      <c r="B138" s="261">
        <v>1745</v>
      </c>
      <c r="C138" s="260">
        <v>0.5</v>
      </c>
      <c r="D138" s="19"/>
    </row>
    <row r="139" spans="1:4" x14ac:dyDescent="0.25">
      <c r="A139" t="s">
        <v>326</v>
      </c>
      <c r="B139" s="261">
        <v>36806</v>
      </c>
      <c r="C139" s="260">
        <v>10.199999999999999</v>
      </c>
      <c r="D139" s="19"/>
    </row>
    <row r="140" spans="1:4" x14ac:dyDescent="0.25">
      <c r="A140" s="11" t="s">
        <v>327</v>
      </c>
      <c r="B140" s="256"/>
      <c r="C140" s="207"/>
      <c r="D140" s="19"/>
    </row>
    <row r="141" spans="1:4" x14ac:dyDescent="0.25">
      <c r="A141" s="24" t="s">
        <v>328</v>
      </c>
      <c r="B141" s="258"/>
      <c r="C141" s="207"/>
      <c r="D141" s="19"/>
    </row>
    <row r="142" spans="1:4" x14ac:dyDescent="0.25">
      <c r="A142" s="205"/>
      <c r="B142" s="207"/>
      <c r="C142" s="207"/>
      <c r="D142" s="19"/>
    </row>
    <row r="144" spans="1:4" x14ac:dyDescent="0.25">
      <c r="A144" s="16" t="s">
        <v>329</v>
      </c>
    </row>
    <row r="145" spans="1:3" x14ac:dyDescent="0.25">
      <c r="A145" s="41" t="s">
        <v>83</v>
      </c>
      <c r="B145" s="31" t="s">
        <v>305</v>
      </c>
      <c r="C145" s="31" t="s">
        <v>330</v>
      </c>
    </row>
    <row r="146" spans="1:3" x14ac:dyDescent="0.25">
      <c r="A146" s="21" t="s">
        <v>306</v>
      </c>
      <c r="B146" s="23">
        <v>33</v>
      </c>
      <c r="C146" s="23">
        <v>567</v>
      </c>
    </row>
    <row r="147" spans="1:3" x14ac:dyDescent="0.25">
      <c r="A147" s="21" t="s">
        <v>331</v>
      </c>
      <c r="B147" s="23">
        <v>9</v>
      </c>
      <c r="C147" s="23">
        <v>149</v>
      </c>
    </row>
    <row r="148" spans="1:3" ht="15.75" customHeight="1" x14ac:dyDescent="0.25">
      <c r="A148" s="21" t="s">
        <v>332</v>
      </c>
      <c r="B148" s="23">
        <v>6</v>
      </c>
      <c r="C148" s="23">
        <v>106</v>
      </c>
    </row>
    <row r="149" spans="1:3" x14ac:dyDescent="0.25">
      <c r="A149" s="21" t="s">
        <v>333</v>
      </c>
      <c r="B149" s="23">
        <v>5</v>
      </c>
      <c r="C149" s="23">
        <v>86.6</v>
      </c>
    </row>
    <row r="150" spans="1:3" x14ac:dyDescent="0.25">
      <c r="A150" s="21" t="s">
        <v>334</v>
      </c>
      <c r="B150" s="23">
        <v>4</v>
      </c>
      <c r="C150" s="23">
        <v>67.3</v>
      </c>
    </row>
    <row r="151" spans="1:3" x14ac:dyDescent="0.25">
      <c r="A151" s="21" t="s">
        <v>335</v>
      </c>
      <c r="B151" s="23">
        <v>2</v>
      </c>
      <c r="C151" s="23">
        <v>31.3</v>
      </c>
    </row>
    <row r="152" spans="1:3" x14ac:dyDescent="0.25">
      <c r="A152" s="21" t="s">
        <v>336</v>
      </c>
      <c r="B152" s="23">
        <v>1</v>
      </c>
      <c r="C152" s="23">
        <v>23.8</v>
      </c>
    </row>
    <row r="153" spans="1:3" x14ac:dyDescent="0.25">
      <c r="A153" s="21" t="s">
        <v>337</v>
      </c>
      <c r="B153" s="23">
        <v>1</v>
      </c>
      <c r="C153" s="23">
        <v>21.6</v>
      </c>
    </row>
    <row r="154" spans="1:3" x14ac:dyDescent="0.25">
      <c r="A154" s="21" t="s">
        <v>338</v>
      </c>
      <c r="B154" s="23">
        <v>1</v>
      </c>
      <c r="C154" s="23">
        <v>13.1</v>
      </c>
    </row>
    <row r="155" spans="1:3" x14ac:dyDescent="0.25">
      <c r="A155" s="21" t="s">
        <v>339</v>
      </c>
      <c r="B155" s="23">
        <v>1</v>
      </c>
      <c r="C155" s="23">
        <v>7.6</v>
      </c>
    </row>
    <row r="156" spans="1:3" x14ac:dyDescent="0.25">
      <c r="A156" s="21" t="s">
        <v>340</v>
      </c>
      <c r="B156" s="23">
        <v>1</v>
      </c>
      <c r="C156" s="23">
        <v>6.9</v>
      </c>
    </row>
    <row r="157" spans="1:3" x14ac:dyDescent="0.25">
      <c r="A157" s="21" t="s">
        <v>341</v>
      </c>
      <c r="B157" s="23">
        <v>1</v>
      </c>
      <c r="C157" s="23">
        <v>5.5</v>
      </c>
    </row>
    <row r="158" spans="1:3" x14ac:dyDescent="0.25">
      <c r="A158" s="21" t="s">
        <v>342</v>
      </c>
      <c r="B158" s="23">
        <v>1</v>
      </c>
      <c r="C158" s="23">
        <v>5.2</v>
      </c>
    </row>
    <row r="159" spans="1:3" x14ac:dyDescent="0.25">
      <c r="A159" s="21" t="s">
        <v>343</v>
      </c>
      <c r="B159" s="23">
        <v>1</v>
      </c>
      <c r="C159" s="23">
        <v>4.3</v>
      </c>
    </row>
    <row r="160" spans="1:3" x14ac:dyDescent="0.25">
      <c r="A160" s="21" t="s">
        <v>344</v>
      </c>
      <c r="B160" s="23">
        <v>1</v>
      </c>
      <c r="C160" s="23">
        <v>1.7</v>
      </c>
    </row>
    <row r="161" spans="1:3" x14ac:dyDescent="0.25">
      <c r="A161" s="21" t="s">
        <v>345</v>
      </c>
      <c r="B161" s="23">
        <v>1</v>
      </c>
      <c r="C161" s="23">
        <v>1.5</v>
      </c>
    </row>
    <row r="162" spans="1:3" x14ac:dyDescent="0.25">
      <c r="A162" s="21" t="s">
        <v>346</v>
      </c>
      <c r="B162" s="23">
        <v>1</v>
      </c>
      <c r="C162" s="23">
        <v>1.1000000000000001</v>
      </c>
    </row>
    <row r="163" spans="1:3" x14ac:dyDescent="0.25">
      <c r="A163" s="21" t="s">
        <v>347</v>
      </c>
      <c r="B163" s="23">
        <v>1</v>
      </c>
      <c r="C163" s="23">
        <v>300</v>
      </c>
    </row>
    <row r="164" spans="1:3" x14ac:dyDescent="0.25">
      <c r="A164" s="21" t="s">
        <v>348</v>
      </c>
      <c r="B164" s="23">
        <v>1</v>
      </c>
      <c r="C164" s="23">
        <v>200</v>
      </c>
    </row>
    <row r="165" spans="1:3" x14ac:dyDescent="0.25">
      <c r="A165" s="21" t="s">
        <v>349</v>
      </c>
      <c r="B165" s="23">
        <v>29</v>
      </c>
      <c r="C165" s="23">
        <v>505</v>
      </c>
    </row>
    <row r="166" spans="1:3" x14ac:dyDescent="0.25">
      <c r="A166" s="21" t="s">
        <v>238</v>
      </c>
      <c r="B166" s="23">
        <v>4</v>
      </c>
      <c r="C166" s="23">
        <v>66.099999999999994</v>
      </c>
    </row>
    <row r="167" spans="1:3" x14ac:dyDescent="0.25">
      <c r="A167" s="21" t="s">
        <v>239</v>
      </c>
      <c r="B167" s="23">
        <v>3</v>
      </c>
      <c r="C167" s="23">
        <v>51.4</v>
      </c>
    </row>
    <row r="168" spans="1:3" x14ac:dyDescent="0.25">
      <c r="A168" s="205" t="s">
        <v>284</v>
      </c>
      <c r="B168" s="23"/>
      <c r="C168" s="23"/>
    </row>
    <row r="169" spans="1:3" x14ac:dyDescent="0.25">
      <c r="A169" s="205"/>
      <c r="B169" s="23"/>
      <c r="C169" s="23"/>
    </row>
    <row r="170" spans="1:3" ht="12.75" customHeight="1" x14ac:dyDescent="0.25"/>
    <row r="171" spans="1:3" x14ac:dyDescent="0.25">
      <c r="A171" s="16" t="s">
        <v>350</v>
      </c>
      <c r="B171" s="23"/>
      <c r="C171" s="23"/>
    </row>
    <row r="172" spans="1:3" x14ac:dyDescent="0.25">
      <c r="A172" t="s">
        <v>351</v>
      </c>
      <c r="B172" s="40" t="s">
        <v>305</v>
      </c>
    </row>
    <row r="173" spans="1:3" x14ac:dyDescent="0.25">
      <c r="A173" s="11" t="s">
        <v>352</v>
      </c>
      <c r="B173" s="23">
        <v>2</v>
      </c>
    </row>
    <row r="174" spans="1:3" x14ac:dyDescent="0.25">
      <c r="A174" s="11" t="s">
        <v>353</v>
      </c>
      <c r="B174" s="23">
        <v>18.2</v>
      </c>
    </row>
    <row r="175" spans="1:3" x14ac:dyDescent="0.25">
      <c r="A175" s="11" t="s">
        <v>354</v>
      </c>
      <c r="B175" s="23">
        <v>53.4</v>
      </c>
    </row>
    <row r="176" spans="1:3" ht="30.75" customHeight="1" x14ac:dyDescent="0.25">
      <c r="A176" s="74" t="s">
        <v>355</v>
      </c>
      <c r="B176" s="23">
        <v>23.6</v>
      </c>
    </row>
    <row r="177" spans="1:5" x14ac:dyDescent="0.25">
      <c r="A177" s="11" t="s">
        <v>301</v>
      </c>
      <c r="B177" s="23">
        <f>100-B173-B174-B175-B176</f>
        <v>2.7999999999999972</v>
      </c>
    </row>
    <row r="178" spans="1:5" x14ac:dyDescent="0.25">
      <c r="A178" s="11" t="s">
        <v>327</v>
      </c>
      <c r="B178" s="23"/>
      <c r="C178" s="23"/>
    </row>
    <row r="179" spans="1:5" x14ac:dyDescent="0.25">
      <c r="A179" s="205" t="s">
        <v>328</v>
      </c>
      <c r="B179" s="23"/>
      <c r="C179" s="23"/>
    </row>
    <row r="180" spans="1:5" x14ac:dyDescent="0.25">
      <c r="A180" s="205"/>
      <c r="B180" s="23"/>
      <c r="C180" s="23"/>
    </row>
    <row r="181" spans="1:5" x14ac:dyDescent="0.25">
      <c r="A181" s="18"/>
      <c r="B181" s="23"/>
      <c r="C181" s="23"/>
    </row>
    <row r="182" spans="1:5" x14ac:dyDescent="0.25">
      <c r="A182" s="16" t="s">
        <v>356</v>
      </c>
      <c r="B182" s="23"/>
      <c r="C182" s="23"/>
    </row>
    <row r="183" spans="1:5" x14ac:dyDescent="0.25">
      <c r="A183" s="55" t="s">
        <v>357</v>
      </c>
      <c r="B183" s="145" t="s">
        <v>232</v>
      </c>
      <c r="C183" s="145" t="s">
        <v>233</v>
      </c>
      <c r="D183" s="145" t="s">
        <v>234</v>
      </c>
      <c r="E183" s="146" t="s">
        <v>358</v>
      </c>
    </row>
    <row r="184" spans="1:5" x14ac:dyDescent="0.25">
      <c r="A184" s="143" t="s">
        <v>359</v>
      </c>
      <c r="B184" s="133">
        <v>13.4</v>
      </c>
      <c r="C184" s="133">
        <v>13.7</v>
      </c>
      <c r="D184" s="133">
        <v>15.9</v>
      </c>
      <c r="E184" s="142">
        <v>16</v>
      </c>
    </row>
    <row r="185" spans="1:5" x14ac:dyDescent="0.25">
      <c r="A185" s="143" t="s">
        <v>360</v>
      </c>
      <c r="B185" s="133">
        <v>42.5</v>
      </c>
      <c r="C185" s="133">
        <v>46.9</v>
      </c>
      <c r="D185" s="133">
        <v>48.6</v>
      </c>
      <c r="E185" s="133">
        <v>50.3</v>
      </c>
    </row>
    <row r="186" spans="1:5" x14ac:dyDescent="0.25">
      <c r="A186" s="143" t="s">
        <v>361</v>
      </c>
      <c r="B186" s="133">
        <v>13.7</v>
      </c>
      <c r="C186" s="133">
        <v>13.7</v>
      </c>
      <c r="D186" s="133">
        <v>13.8</v>
      </c>
      <c r="E186" s="133">
        <v>14.6</v>
      </c>
    </row>
    <row r="187" spans="1:5" x14ac:dyDescent="0.25">
      <c r="A187" s="144" t="s">
        <v>362</v>
      </c>
      <c r="B187" s="134">
        <v>30</v>
      </c>
      <c r="C187" s="134">
        <v>25.5</v>
      </c>
      <c r="D187" s="134">
        <v>21.4</v>
      </c>
      <c r="E187" s="134">
        <v>17.399999999999999</v>
      </c>
    </row>
    <row r="188" spans="1:5" x14ac:dyDescent="0.25">
      <c r="A188" s="143" t="s">
        <v>301</v>
      </c>
      <c r="B188" s="133">
        <v>0.4</v>
      </c>
      <c r="C188" s="147">
        <v>0.2</v>
      </c>
      <c r="D188" s="133">
        <v>0.3</v>
      </c>
      <c r="E188" s="147">
        <v>1.7</v>
      </c>
    </row>
    <row r="189" spans="1:5" x14ac:dyDescent="0.25">
      <c r="A189" t="s">
        <v>363</v>
      </c>
    </row>
    <row r="190" spans="1:5" x14ac:dyDescent="0.25">
      <c r="A190" t="s">
        <v>364</v>
      </c>
      <c r="E190" s="152"/>
    </row>
    <row r="191" spans="1:5" x14ac:dyDescent="0.25">
      <c r="A191" t="s">
        <v>365</v>
      </c>
      <c r="E191" s="152"/>
    </row>
    <row r="192" spans="1:5" x14ac:dyDescent="0.25">
      <c r="A192" s="208" t="s">
        <v>366</v>
      </c>
      <c r="C192" s="23"/>
    </row>
    <row r="193" spans="1:11" x14ac:dyDescent="0.25">
      <c r="A193" s="208"/>
      <c r="C193" s="23"/>
    </row>
    <row r="194" spans="1:11" x14ac:dyDescent="0.25">
      <c r="B194" s="43"/>
    </row>
    <row r="195" spans="1:11" x14ac:dyDescent="0.25">
      <c r="A195" s="16" t="s">
        <v>367</v>
      </c>
    </row>
    <row r="196" spans="1:11" x14ac:dyDescent="0.25">
      <c r="A196" t="s">
        <v>357</v>
      </c>
      <c r="B196" s="37" t="s">
        <v>211</v>
      </c>
      <c r="C196" s="37" t="s">
        <v>212</v>
      </c>
      <c r="D196" s="37" t="s">
        <v>213</v>
      </c>
      <c r="E196" s="37" t="s">
        <v>214</v>
      </c>
      <c r="F196" s="37" t="s">
        <v>215</v>
      </c>
    </row>
    <row r="197" spans="1:11" x14ac:dyDescent="0.25">
      <c r="A197" s="1" t="s">
        <v>368</v>
      </c>
      <c r="B197" s="132">
        <v>39.200000000000003</v>
      </c>
      <c r="C197" s="132">
        <v>39.4</v>
      </c>
      <c r="D197" s="132">
        <v>39.6</v>
      </c>
      <c r="E197" s="132">
        <v>39.9</v>
      </c>
      <c r="F197" s="132">
        <v>38.6</v>
      </c>
    </row>
    <row r="198" spans="1:11" x14ac:dyDescent="0.25">
      <c r="A198" s="1" t="s">
        <v>369</v>
      </c>
      <c r="B198" s="132">
        <v>14</v>
      </c>
      <c r="C198" s="132">
        <v>14.4</v>
      </c>
      <c r="D198" s="132">
        <v>14.5</v>
      </c>
      <c r="E198" s="132">
        <v>14.5</v>
      </c>
      <c r="F198" s="132">
        <v>16</v>
      </c>
      <c r="G198" s="150"/>
      <c r="H198" s="150"/>
      <c r="I198" s="150"/>
      <c r="J198" s="150"/>
      <c r="K198" s="150"/>
    </row>
    <row r="199" spans="1:11" x14ac:dyDescent="0.25">
      <c r="A199" s="1" t="s">
        <v>370</v>
      </c>
      <c r="B199" s="132">
        <v>12.4</v>
      </c>
      <c r="C199" s="132">
        <v>13.1</v>
      </c>
      <c r="D199" s="132">
        <v>13.5</v>
      </c>
      <c r="E199" s="132">
        <v>13.7</v>
      </c>
      <c r="F199" s="132">
        <v>15.1</v>
      </c>
    </row>
    <row r="200" spans="1:11" x14ac:dyDescent="0.25">
      <c r="A200" s="1" t="s">
        <v>371</v>
      </c>
      <c r="B200" s="132">
        <v>34.5</v>
      </c>
      <c r="C200" s="132">
        <v>33.200000000000003</v>
      </c>
      <c r="D200" s="132">
        <v>32.4</v>
      </c>
      <c r="E200" s="132">
        <v>31.8</v>
      </c>
      <c r="F200" s="132">
        <v>30.3</v>
      </c>
    </row>
    <row r="201" spans="1:11" x14ac:dyDescent="0.25">
      <c r="A201" s="11" t="s">
        <v>372</v>
      </c>
      <c r="B201" s="132"/>
      <c r="C201" s="132"/>
      <c r="D201" s="132"/>
      <c r="E201" s="132"/>
      <c r="F201" s="132"/>
    </row>
    <row r="202" spans="1:11" x14ac:dyDescent="0.25">
      <c r="A202" s="49" t="s">
        <v>373</v>
      </c>
      <c r="B202" s="132"/>
      <c r="C202" s="132"/>
      <c r="D202" s="132"/>
      <c r="E202" s="132"/>
      <c r="F202" s="132"/>
    </row>
    <row r="203" spans="1:11" x14ac:dyDescent="0.25">
      <c r="A203" s="209" t="s">
        <v>252</v>
      </c>
      <c r="B203" s="152"/>
      <c r="C203" s="152"/>
      <c r="D203" s="152"/>
      <c r="E203" s="152"/>
      <c r="F203" s="152"/>
    </row>
    <row r="204" spans="1:11" x14ac:dyDescent="0.25">
      <c r="A204" s="209"/>
      <c r="B204" s="152"/>
      <c r="C204" s="152"/>
      <c r="D204" s="152"/>
      <c r="E204" s="152"/>
      <c r="F204" s="152"/>
    </row>
    <row r="205" spans="1:11" x14ac:dyDescent="0.25">
      <c r="A205" s="20"/>
      <c r="B205" s="37"/>
      <c r="C205" s="37"/>
      <c r="D205" s="37"/>
      <c r="E205" s="37"/>
      <c r="F205" s="37"/>
    </row>
    <row r="206" spans="1:11" x14ac:dyDescent="0.25">
      <c r="A206" s="16" t="s">
        <v>374</v>
      </c>
    </row>
    <row r="207" spans="1:11" x14ac:dyDescent="0.25">
      <c r="A207" s="30" t="s">
        <v>357</v>
      </c>
      <c r="B207" s="77" t="s">
        <v>214</v>
      </c>
      <c r="C207" s="78" t="s">
        <v>215</v>
      </c>
      <c r="G207" s="61"/>
      <c r="H207" s="61"/>
      <c r="J207" s="43"/>
    </row>
    <row r="208" spans="1:11" x14ac:dyDescent="0.25">
      <c r="A208" s="21" t="s">
        <v>375</v>
      </c>
      <c r="B208" s="60">
        <v>61.429999999999993</v>
      </c>
      <c r="C208" s="76">
        <v>59.89</v>
      </c>
      <c r="G208" s="61"/>
      <c r="H208" s="61"/>
      <c r="J208" s="43"/>
    </row>
    <row r="209" spans="1:10" x14ac:dyDescent="0.25">
      <c r="A209" s="21" t="s">
        <v>376</v>
      </c>
      <c r="B209" s="60">
        <v>32.269999999999996</v>
      </c>
      <c r="C209" s="76">
        <v>33.4</v>
      </c>
      <c r="G209" s="61"/>
      <c r="H209" s="61"/>
      <c r="J209" s="43"/>
    </row>
    <row r="210" spans="1:10" x14ac:dyDescent="0.25">
      <c r="A210" s="21" t="s">
        <v>377</v>
      </c>
      <c r="B210" s="60">
        <v>2.83</v>
      </c>
      <c r="C210" s="76">
        <v>3.38</v>
      </c>
      <c r="G210" s="61"/>
      <c r="H210" s="61"/>
      <c r="J210" s="43"/>
    </row>
    <row r="211" spans="1:10" x14ac:dyDescent="0.25">
      <c r="A211" s="21" t="s">
        <v>378</v>
      </c>
      <c r="B211" s="60">
        <v>0.16999999999999998</v>
      </c>
      <c r="C211" s="76">
        <v>0.16</v>
      </c>
      <c r="G211" s="61"/>
      <c r="H211" s="61"/>
      <c r="J211" s="43"/>
    </row>
    <row r="212" spans="1:10" x14ac:dyDescent="0.25">
      <c r="A212" s="21" t="s">
        <v>379</v>
      </c>
      <c r="B212" s="60">
        <v>1.72</v>
      </c>
      <c r="C212" s="76">
        <v>1.81</v>
      </c>
      <c r="G212" s="61"/>
      <c r="H212" s="61"/>
      <c r="J212" s="43"/>
    </row>
    <row r="213" spans="1:10" x14ac:dyDescent="0.25">
      <c r="A213" s="21" t="s">
        <v>380</v>
      </c>
      <c r="B213" s="60">
        <v>1.1199999999999999</v>
      </c>
      <c r="C213" s="76">
        <v>1.1499999999999999</v>
      </c>
      <c r="G213" s="61"/>
      <c r="H213" s="61"/>
      <c r="J213" s="43"/>
    </row>
    <row r="214" spans="1:10" x14ac:dyDescent="0.25">
      <c r="A214" s="21" t="s">
        <v>381</v>
      </c>
      <c r="B214" s="60">
        <v>0.05</v>
      </c>
      <c r="C214" s="76">
        <v>0.04</v>
      </c>
      <c r="G214" s="61"/>
      <c r="H214" s="61"/>
      <c r="J214" s="43"/>
    </row>
    <row r="215" spans="1:10" x14ac:dyDescent="0.25">
      <c r="A215" s="21" t="s">
        <v>382</v>
      </c>
      <c r="B215" s="60">
        <v>0.13</v>
      </c>
      <c r="C215" s="76">
        <v>0.16</v>
      </c>
      <c r="G215" s="61"/>
      <c r="H215" s="61"/>
      <c r="J215" s="43"/>
    </row>
    <row r="216" spans="1:10" x14ac:dyDescent="0.25">
      <c r="A216" s="21" t="s">
        <v>383</v>
      </c>
      <c r="B216" s="60">
        <v>0.27999999999999997</v>
      </c>
      <c r="C216" s="76" t="s">
        <v>384</v>
      </c>
      <c r="G216" s="61"/>
      <c r="H216" s="61"/>
      <c r="J216" s="43"/>
    </row>
    <row r="217" spans="1:10" x14ac:dyDescent="0.25">
      <c r="A217" s="139" t="s">
        <v>372</v>
      </c>
      <c r="B217" s="60"/>
      <c r="C217" s="76"/>
      <c r="G217" s="61"/>
      <c r="H217" s="61"/>
      <c r="J217" s="43"/>
    </row>
    <row r="218" spans="1:10" x14ac:dyDescent="0.25">
      <c r="A218" s="206" t="s">
        <v>385</v>
      </c>
      <c r="B218" s="60"/>
      <c r="C218" s="76"/>
      <c r="G218" s="61"/>
      <c r="H218" s="61"/>
      <c r="J218" s="43"/>
    </row>
    <row r="219" spans="1:10" x14ac:dyDescent="0.25">
      <c r="G219" s="61"/>
      <c r="H219" s="61"/>
      <c r="J219" s="43"/>
    </row>
    <row r="220" spans="1:10" x14ac:dyDescent="0.25">
      <c r="A220" s="20"/>
      <c r="B220" s="43"/>
      <c r="C220" s="43"/>
      <c r="G220" s="61"/>
      <c r="H220" s="61"/>
      <c r="J220" s="43"/>
    </row>
    <row r="221" spans="1:10" x14ac:dyDescent="0.25">
      <c r="A221" s="16" t="s">
        <v>386</v>
      </c>
      <c r="G221" s="61"/>
      <c r="H221" s="61"/>
      <c r="J221" s="43"/>
    </row>
    <row r="222" spans="1:10" x14ac:dyDescent="0.25">
      <c r="A222" t="s">
        <v>387</v>
      </c>
      <c r="B222" s="37" t="s">
        <v>209</v>
      </c>
      <c r="C222" s="37" t="s">
        <v>305</v>
      </c>
      <c r="G222" s="61"/>
      <c r="H222" s="61"/>
      <c r="J222" s="43"/>
    </row>
    <row r="223" spans="1:10" x14ac:dyDescent="0.25">
      <c r="A223" s="1" t="s">
        <v>388</v>
      </c>
      <c r="B223" s="38">
        <v>386000</v>
      </c>
      <c r="C223" s="37">
        <v>22</v>
      </c>
      <c r="G223" s="61"/>
      <c r="H223" s="61"/>
      <c r="J223" s="43"/>
    </row>
    <row r="224" spans="1:10" x14ac:dyDescent="0.25">
      <c r="A224" s="1" t="s">
        <v>389</v>
      </c>
      <c r="B224" s="38">
        <v>68300</v>
      </c>
      <c r="C224" s="37">
        <v>4</v>
      </c>
      <c r="G224" s="61"/>
      <c r="H224" s="61"/>
      <c r="J224" s="43"/>
    </row>
    <row r="225" spans="1:10" x14ac:dyDescent="0.25">
      <c r="A225" s="1" t="s">
        <v>390</v>
      </c>
      <c r="B225" s="38">
        <v>397000</v>
      </c>
      <c r="C225" s="37">
        <v>23</v>
      </c>
      <c r="G225" s="61"/>
      <c r="H225" s="61"/>
      <c r="J225" s="43"/>
    </row>
    <row r="226" spans="1:10" x14ac:dyDescent="0.25">
      <c r="A226" s="1" t="s">
        <v>391</v>
      </c>
      <c r="B226" s="38">
        <v>11000</v>
      </c>
      <c r="C226" s="37" t="s">
        <v>392</v>
      </c>
      <c r="G226" s="61"/>
      <c r="H226" s="61"/>
      <c r="J226" s="43"/>
    </row>
    <row r="227" spans="1:10" x14ac:dyDescent="0.25">
      <c r="A227" s="1" t="s">
        <v>393</v>
      </c>
      <c r="B227" s="37">
        <v>300</v>
      </c>
      <c r="C227" s="37" t="s">
        <v>392</v>
      </c>
      <c r="G227" s="61"/>
      <c r="H227" s="61"/>
      <c r="J227" s="43"/>
    </row>
    <row r="228" spans="1:10" x14ac:dyDescent="0.25">
      <c r="A228" s="1" t="s">
        <v>394</v>
      </c>
      <c r="B228" s="38">
        <v>5300</v>
      </c>
      <c r="C228" s="37" t="s">
        <v>392</v>
      </c>
      <c r="G228" s="61"/>
      <c r="H228" s="61"/>
      <c r="J228" s="43"/>
    </row>
    <row r="229" spans="1:10" x14ac:dyDescent="0.25">
      <c r="A229" s="1" t="s">
        <v>395</v>
      </c>
      <c r="B229" s="38">
        <v>7100</v>
      </c>
      <c r="C229" s="37" t="s">
        <v>392</v>
      </c>
      <c r="G229" s="61"/>
      <c r="H229" s="61"/>
      <c r="J229" s="43"/>
    </row>
    <row r="230" spans="1:10" x14ac:dyDescent="0.25">
      <c r="A230" s="1" t="s">
        <v>396</v>
      </c>
      <c r="B230" s="38">
        <v>532000</v>
      </c>
      <c r="C230" s="37">
        <v>31</v>
      </c>
      <c r="G230" s="61"/>
      <c r="H230" s="61"/>
      <c r="J230" s="43"/>
    </row>
    <row r="231" spans="1:10" x14ac:dyDescent="0.25">
      <c r="A231" s="1" t="s">
        <v>397</v>
      </c>
      <c r="B231" s="38">
        <v>23700</v>
      </c>
      <c r="C231" s="37">
        <v>1</v>
      </c>
      <c r="G231" s="61"/>
      <c r="H231" s="61"/>
      <c r="J231" s="43"/>
    </row>
    <row r="232" spans="1:10" x14ac:dyDescent="0.25">
      <c r="A232" s="1" t="s">
        <v>398</v>
      </c>
      <c r="B232" s="38">
        <v>1300</v>
      </c>
      <c r="C232" s="37" t="s">
        <v>392</v>
      </c>
      <c r="G232" s="61"/>
      <c r="H232" s="61"/>
      <c r="J232" s="43"/>
    </row>
    <row r="233" spans="1:10" x14ac:dyDescent="0.25">
      <c r="A233" s="1" t="s">
        <v>399</v>
      </c>
      <c r="B233" s="38">
        <v>3000</v>
      </c>
      <c r="C233" s="37" t="s">
        <v>392</v>
      </c>
      <c r="G233" s="61"/>
      <c r="H233" s="61"/>
      <c r="J233" s="43"/>
    </row>
    <row r="234" spans="1:10" x14ac:dyDescent="0.25">
      <c r="A234" s="1" t="s">
        <v>301</v>
      </c>
      <c r="B234" s="38">
        <v>288000</v>
      </c>
      <c r="C234" s="37">
        <v>17</v>
      </c>
      <c r="G234" s="61"/>
      <c r="H234" s="61"/>
      <c r="J234" s="43"/>
    </row>
    <row r="235" spans="1:10" x14ac:dyDescent="0.25">
      <c r="A235" s="148" t="s">
        <v>240</v>
      </c>
      <c r="B235" s="109">
        <v>1720000</v>
      </c>
      <c r="C235" s="72">
        <v>100</v>
      </c>
      <c r="G235" s="61"/>
      <c r="H235" s="61"/>
      <c r="J235" s="43"/>
    </row>
    <row r="236" spans="1:10" x14ac:dyDescent="0.25">
      <c r="A236" s="210" t="s">
        <v>284</v>
      </c>
      <c r="B236" s="38"/>
      <c r="C236" s="37"/>
      <c r="G236" s="61"/>
      <c r="H236" s="61"/>
      <c r="J236" s="43"/>
    </row>
    <row r="237" spans="1:10" x14ac:dyDescent="0.25">
      <c r="G237" s="61"/>
      <c r="H237" s="61"/>
      <c r="J237" s="43"/>
    </row>
    <row r="238" spans="1:10" x14ac:dyDescent="0.25">
      <c r="G238" s="61"/>
      <c r="H238" s="61"/>
      <c r="J238" s="43"/>
    </row>
    <row r="239" spans="1:10" x14ac:dyDescent="0.25">
      <c r="A239" s="16" t="s">
        <v>400</v>
      </c>
      <c r="G239" s="61"/>
      <c r="H239" s="61"/>
      <c r="J239" s="43"/>
    </row>
    <row r="240" spans="1:10" x14ac:dyDescent="0.25">
      <c r="A240" t="s">
        <v>357</v>
      </c>
      <c r="B240" s="37" t="s">
        <v>401</v>
      </c>
      <c r="G240" s="61"/>
      <c r="H240" s="61"/>
      <c r="J240" s="43"/>
    </row>
    <row r="241" spans="1:10" x14ac:dyDescent="0.25">
      <c r="A241" s="1" t="s">
        <v>402</v>
      </c>
      <c r="B241" s="38">
        <v>1970000</v>
      </c>
      <c r="H241" s="61"/>
      <c r="J241" s="43"/>
    </row>
    <row r="242" spans="1:10" x14ac:dyDescent="0.25">
      <c r="A242" s="1" t="s">
        <v>403</v>
      </c>
      <c r="B242" s="7">
        <v>651400</v>
      </c>
      <c r="G242" s="61"/>
      <c r="H242" s="61"/>
      <c r="J242" s="43"/>
    </row>
    <row r="243" spans="1:10" x14ac:dyDescent="0.25">
      <c r="A243" s="1" t="s">
        <v>404</v>
      </c>
      <c r="B243" s="7">
        <v>29300</v>
      </c>
      <c r="G243" s="61"/>
      <c r="H243" s="61"/>
      <c r="J243" s="43"/>
    </row>
    <row r="244" spans="1:10" x14ac:dyDescent="0.25">
      <c r="A244" s="197" t="s">
        <v>372</v>
      </c>
      <c r="B244" s="7"/>
      <c r="G244" s="61"/>
      <c r="H244" s="61"/>
      <c r="J244" s="43"/>
    </row>
    <row r="245" spans="1:10" x14ac:dyDescent="0.25">
      <c r="A245" s="209" t="s">
        <v>252</v>
      </c>
      <c r="G245" s="61"/>
      <c r="H245" s="61"/>
      <c r="J245" s="43"/>
    </row>
    <row r="246" spans="1:10" x14ac:dyDescent="0.25">
      <c r="A246" s="209"/>
      <c r="G246" s="61"/>
      <c r="H246" s="61"/>
      <c r="J246" s="43"/>
    </row>
    <row r="247" spans="1:10" x14ac:dyDescent="0.25">
      <c r="A247" s="209"/>
      <c r="G247" s="61"/>
      <c r="H247" s="61"/>
      <c r="J247" s="43"/>
    </row>
    <row r="248" spans="1:10" x14ac:dyDescent="0.25">
      <c r="A248" s="16" t="s">
        <v>405</v>
      </c>
      <c r="G248" s="61"/>
      <c r="H248" s="61"/>
      <c r="J248" s="43"/>
    </row>
    <row r="249" spans="1:10" x14ac:dyDescent="0.25">
      <c r="A249" s="63" t="s">
        <v>303</v>
      </c>
      <c r="B249" s="156" t="s">
        <v>214</v>
      </c>
      <c r="C249" s="157" t="s">
        <v>215</v>
      </c>
      <c r="G249" s="61"/>
      <c r="H249" s="61"/>
      <c r="J249" s="43"/>
    </row>
    <row r="250" spans="1:10" x14ac:dyDescent="0.25">
      <c r="A250" s="104" t="s">
        <v>375</v>
      </c>
      <c r="B250" s="103">
        <v>69.410000000000011</v>
      </c>
      <c r="C250" s="62">
        <v>67.959999999999994</v>
      </c>
      <c r="G250" s="61"/>
      <c r="H250" s="61"/>
      <c r="J250" s="43"/>
    </row>
    <row r="251" spans="1:10" x14ac:dyDescent="0.25">
      <c r="A251" s="104" t="s">
        <v>377</v>
      </c>
      <c r="B251" s="103">
        <v>14.330000000000002</v>
      </c>
      <c r="C251" s="62">
        <v>15.27</v>
      </c>
      <c r="G251" s="61"/>
      <c r="H251" s="61"/>
      <c r="J251" s="43"/>
    </row>
    <row r="252" spans="1:10" x14ac:dyDescent="0.25">
      <c r="A252" s="104" t="s">
        <v>406</v>
      </c>
      <c r="B252" s="103">
        <v>5.89</v>
      </c>
      <c r="C252" s="62">
        <v>5.9499999999999993</v>
      </c>
      <c r="G252" s="61"/>
      <c r="H252" s="61"/>
      <c r="J252" s="43"/>
    </row>
    <row r="253" spans="1:10" x14ac:dyDescent="0.25">
      <c r="A253" s="104" t="s">
        <v>407</v>
      </c>
      <c r="B253" s="103">
        <v>4.8899999999999997</v>
      </c>
      <c r="C253" s="62">
        <v>4.71</v>
      </c>
      <c r="G253" s="61"/>
      <c r="H253" s="61"/>
      <c r="J253" s="43"/>
    </row>
    <row r="254" spans="1:10" x14ac:dyDescent="0.25">
      <c r="A254" s="104" t="s">
        <v>382</v>
      </c>
      <c r="B254" s="103">
        <v>3.8899999999999997</v>
      </c>
      <c r="C254" s="62">
        <v>4.67</v>
      </c>
      <c r="G254" s="61"/>
      <c r="H254" s="61"/>
      <c r="J254" s="43"/>
    </row>
    <row r="255" spans="1:10" x14ac:dyDescent="0.25">
      <c r="A255" s="104" t="s">
        <v>378</v>
      </c>
      <c r="B255" s="103">
        <v>1.5</v>
      </c>
      <c r="C255" s="62">
        <v>1.43</v>
      </c>
      <c r="G255" s="61"/>
      <c r="H255" s="61"/>
      <c r="J255" s="43"/>
    </row>
    <row r="256" spans="1:10" x14ac:dyDescent="0.25">
      <c r="A256" s="104" t="s">
        <v>408</v>
      </c>
      <c r="B256" s="60">
        <v>3.3000000000000003</v>
      </c>
      <c r="C256" s="64">
        <v>3.5999999999999996</v>
      </c>
      <c r="G256" s="61"/>
      <c r="H256" s="61"/>
      <c r="J256" s="43"/>
    </row>
    <row r="257" spans="1:10" x14ac:dyDescent="0.25">
      <c r="A257" t="s">
        <v>372</v>
      </c>
      <c r="G257" s="61"/>
      <c r="H257" s="61"/>
      <c r="J257" s="43"/>
    </row>
    <row r="258" spans="1:10" x14ac:dyDescent="0.25">
      <c r="A258" s="208" t="s">
        <v>252</v>
      </c>
      <c r="G258" s="61"/>
      <c r="H258" s="61"/>
      <c r="J258" s="43"/>
    </row>
    <row r="259" spans="1:10" x14ac:dyDescent="0.25">
      <c r="A259" s="209"/>
      <c r="G259" s="61"/>
      <c r="H259" s="61"/>
      <c r="J259" s="43"/>
    </row>
    <row r="260" spans="1:10" x14ac:dyDescent="0.25">
      <c r="A260" s="209"/>
      <c r="G260" s="61"/>
      <c r="H260" s="61"/>
      <c r="J260" s="43"/>
    </row>
    <row r="261" spans="1:10" x14ac:dyDescent="0.25">
      <c r="A261" s="16" t="s">
        <v>409</v>
      </c>
      <c r="G261" s="61"/>
      <c r="H261" s="61"/>
      <c r="J261" s="43"/>
    </row>
    <row r="262" spans="1:10" x14ac:dyDescent="0.25">
      <c r="A262" s="59" t="s">
        <v>410</v>
      </c>
      <c r="B262" s="37" t="s">
        <v>401</v>
      </c>
      <c r="G262" s="61"/>
      <c r="H262" s="61"/>
      <c r="J262" s="43"/>
    </row>
    <row r="263" spans="1:10" x14ac:dyDescent="0.25">
      <c r="A263" s="13" t="s">
        <v>411</v>
      </c>
      <c r="B263" s="232">
        <v>4.5999999999999999E-2</v>
      </c>
      <c r="G263" s="61"/>
      <c r="H263" s="61"/>
      <c r="J263" s="43"/>
    </row>
    <row r="264" spans="1:10" x14ac:dyDescent="0.25">
      <c r="A264" s="13" t="s">
        <v>412</v>
      </c>
      <c r="B264" s="42">
        <v>0.38800000000000001</v>
      </c>
      <c r="G264" s="61"/>
      <c r="H264" s="61"/>
      <c r="J264" s="43"/>
    </row>
    <row r="265" spans="1:10" x14ac:dyDescent="0.25">
      <c r="A265" s="13" t="s">
        <v>413</v>
      </c>
      <c r="B265" s="42">
        <v>1.9E-2</v>
      </c>
      <c r="G265" s="61"/>
      <c r="H265" s="61"/>
      <c r="J265" s="43"/>
    </row>
    <row r="266" spans="1:10" x14ac:dyDescent="0.25">
      <c r="A266" s="13" t="s">
        <v>414</v>
      </c>
      <c r="B266" s="37" t="s">
        <v>415</v>
      </c>
      <c r="G266" s="61"/>
      <c r="H266" s="61"/>
      <c r="J266" s="43"/>
    </row>
    <row r="267" spans="1:10" x14ac:dyDescent="0.25">
      <c r="A267" s="11" t="s">
        <v>327</v>
      </c>
      <c r="B267" s="42"/>
      <c r="G267" s="61"/>
      <c r="H267" s="61"/>
      <c r="J267" s="43"/>
    </row>
    <row r="268" spans="1:10" x14ac:dyDescent="0.25">
      <c r="A268" s="205" t="s">
        <v>328</v>
      </c>
      <c r="B268" s="42"/>
      <c r="G268" s="61"/>
      <c r="H268" s="61"/>
      <c r="J268" s="43"/>
    </row>
    <row r="269" spans="1:10" x14ac:dyDescent="0.25">
      <c r="A269" s="11"/>
      <c r="B269" s="42"/>
      <c r="G269" s="61"/>
      <c r="H269" s="61"/>
      <c r="J269" s="43"/>
    </row>
    <row r="270" spans="1:10" x14ac:dyDescent="0.25">
      <c r="G270" s="61"/>
      <c r="H270" s="61"/>
      <c r="J270" s="43"/>
    </row>
    <row r="271" spans="1:10" x14ac:dyDescent="0.25">
      <c r="A271" s="16" t="s">
        <v>416</v>
      </c>
    </row>
    <row r="272" spans="1:10" x14ac:dyDescent="0.25">
      <c r="A272" s="41" t="s">
        <v>357</v>
      </c>
      <c r="B272" s="40" t="s">
        <v>211</v>
      </c>
      <c r="C272" s="40" t="s">
        <v>212</v>
      </c>
      <c r="D272" s="40" t="s">
        <v>213</v>
      </c>
      <c r="E272" s="40" t="s">
        <v>214</v>
      </c>
      <c r="F272" s="40" t="s">
        <v>215</v>
      </c>
    </row>
    <row r="273" spans="1:6" x14ac:dyDescent="0.25">
      <c r="A273" s="70" t="s">
        <v>417</v>
      </c>
      <c r="B273" s="21">
        <v>58</v>
      </c>
      <c r="C273" s="21">
        <v>60</v>
      </c>
      <c r="D273" s="21">
        <v>61</v>
      </c>
      <c r="E273" s="21">
        <v>61</v>
      </c>
      <c r="F273" s="21">
        <v>62</v>
      </c>
    </row>
    <row r="274" spans="1:6" x14ac:dyDescent="0.25">
      <c r="A274" t="s">
        <v>372</v>
      </c>
      <c r="B274" s="21"/>
      <c r="C274" s="21"/>
      <c r="D274" s="21"/>
      <c r="E274" s="21"/>
      <c r="F274" s="21"/>
    </row>
    <row r="275" spans="1:6" x14ac:dyDescent="0.25">
      <c r="A275" s="209" t="s">
        <v>252</v>
      </c>
      <c r="B275" s="21"/>
      <c r="C275" s="21"/>
      <c r="D275" s="21"/>
      <c r="E275" s="21"/>
      <c r="F275" s="21"/>
    </row>
    <row r="276" spans="1:6" x14ac:dyDescent="0.25">
      <c r="A276" s="18"/>
      <c r="B276" s="21"/>
      <c r="C276" s="21"/>
      <c r="D276" s="21"/>
      <c r="E276" s="21"/>
    </row>
    <row r="278" spans="1:6" x14ac:dyDescent="0.25">
      <c r="A278" s="16" t="s">
        <v>418</v>
      </c>
    </row>
    <row r="279" spans="1:6" x14ac:dyDescent="0.25">
      <c r="A279" t="s">
        <v>419</v>
      </c>
      <c r="B279" s="37" t="s">
        <v>211</v>
      </c>
      <c r="C279" s="37" t="s">
        <v>213</v>
      </c>
      <c r="D279" s="37" t="s">
        <v>215</v>
      </c>
    </row>
    <row r="280" spans="1:6" x14ac:dyDescent="0.25">
      <c r="A280" s="1" t="s">
        <v>420</v>
      </c>
      <c r="B280" s="7">
        <v>2810</v>
      </c>
      <c r="C280" s="7">
        <v>2811</v>
      </c>
      <c r="D280" s="38" t="s">
        <v>421</v>
      </c>
    </row>
    <row r="281" spans="1:6" x14ac:dyDescent="0.25">
      <c r="A281" s="1" t="s">
        <v>422</v>
      </c>
      <c r="B281" s="7">
        <v>2051</v>
      </c>
      <c r="C281" s="7">
        <v>2011</v>
      </c>
      <c r="D281" s="38" t="s">
        <v>423</v>
      </c>
    </row>
    <row r="282" spans="1:6" x14ac:dyDescent="0.25">
      <c r="A282" s="1" t="s">
        <v>424</v>
      </c>
      <c r="B282">
        <v>93</v>
      </c>
      <c r="C282">
        <v>200</v>
      </c>
      <c r="D282">
        <v>148</v>
      </c>
    </row>
    <row r="283" spans="1:6" x14ac:dyDescent="0.25">
      <c r="A283" s="1" t="s">
        <v>425</v>
      </c>
      <c r="B283">
        <v>4.3</v>
      </c>
      <c r="C283">
        <v>9.1</v>
      </c>
      <c r="D283">
        <v>6.9</v>
      </c>
    </row>
    <row r="284" spans="1:6" x14ac:dyDescent="0.25">
      <c r="A284" s="1" t="s">
        <v>426</v>
      </c>
      <c r="B284">
        <v>192</v>
      </c>
      <c r="C284">
        <v>185</v>
      </c>
      <c r="D284">
        <v>222</v>
      </c>
    </row>
    <row r="285" spans="1:6" x14ac:dyDescent="0.25">
      <c r="A285" s="1" t="s">
        <v>427</v>
      </c>
      <c r="B285">
        <v>565</v>
      </c>
      <c r="C285" s="7">
        <v>1103</v>
      </c>
      <c r="D285">
        <v>210</v>
      </c>
    </row>
    <row r="286" spans="1:6" ht="30" x14ac:dyDescent="0.25">
      <c r="A286" s="1" t="s">
        <v>428</v>
      </c>
      <c r="B286">
        <v>183</v>
      </c>
      <c r="C286">
        <v>169</v>
      </c>
      <c r="D286">
        <v>386</v>
      </c>
    </row>
    <row r="287" spans="1:6" ht="30" x14ac:dyDescent="0.25">
      <c r="A287" s="1" t="s">
        <v>429</v>
      </c>
      <c r="B287">
        <v>224</v>
      </c>
      <c r="C287">
        <v>507</v>
      </c>
      <c r="D287">
        <v>257</v>
      </c>
    </row>
    <row r="288" spans="1:6" x14ac:dyDescent="0.25">
      <c r="A288" s="1" t="s">
        <v>430</v>
      </c>
      <c r="B288">
        <v>262</v>
      </c>
      <c r="C288">
        <v>583</v>
      </c>
      <c r="D288">
        <v>294</v>
      </c>
    </row>
    <row r="289" spans="1:3" x14ac:dyDescent="0.25">
      <c r="A289" s="1" t="s">
        <v>431</v>
      </c>
    </row>
    <row r="290" spans="1:3" x14ac:dyDescent="0.25">
      <c r="A290" s="208" t="s">
        <v>432</v>
      </c>
    </row>
    <row r="291" spans="1:3" x14ac:dyDescent="0.25">
      <c r="A291" s="208"/>
    </row>
    <row r="292" spans="1:3" x14ac:dyDescent="0.25">
      <c r="A292" s="208"/>
    </row>
    <row r="293" spans="1:3" x14ac:dyDescent="0.25">
      <c r="A293" s="16" t="s">
        <v>433</v>
      </c>
    </row>
    <row r="294" spans="1:3" x14ac:dyDescent="0.25">
      <c r="A294" s="54" t="s">
        <v>419</v>
      </c>
      <c r="B294" s="55" t="s">
        <v>209</v>
      </c>
      <c r="C294" s="161"/>
    </row>
    <row r="295" spans="1:3" ht="30" x14ac:dyDescent="0.25">
      <c r="A295" s="1" t="s">
        <v>434</v>
      </c>
      <c r="B295">
        <v>582</v>
      </c>
    </row>
    <row r="296" spans="1:3" x14ac:dyDescent="0.25">
      <c r="A296" s="1" t="s">
        <v>435</v>
      </c>
      <c r="B296">
        <v>567</v>
      </c>
    </row>
    <row r="297" spans="1:3" x14ac:dyDescent="0.25">
      <c r="A297" s="1" t="s">
        <v>436</v>
      </c>
      <c r="B297">
        <v>530</v>
      </c>
    </row>
    <row r="298" spans="1:3" ht="30" x14ac:dyDescent="0.25">
      <c r="A298" s="1" t="s">
        <v>437</v>
      </c>
      <c r="B298">
        <v>113</v>
      </c>
    </row>
    <row r="299" spans="1:3" ht="30" x14ac:dyDescent="0.25">
      <c r="A299" s="1" t="s">
        <v>438</v>
      </c>
      <c r="B299">
        <v>5</v>
      </c>
    </row>
    <row r="300" spans="1:3" ht="30" x14ac:dyDescent="0.25">
      <c r="A300" s="1" t="s">
        <v>439</v>
      </c>
      <c r="B300">
        <v>23</v>
      </c>
    </row>
    <row r="301" spans="1:3" x14ac:dyDescent="0.25">
      <c r="A301" s="1" t="s">
        <v>440</v>
      </c>
      <c r="B301" s="37" t="s">
        <v>441</v>
      </c>
    </row>
    <row r="302" spans="1:3" x14ac:dyDescent="0.25">
      <c r="A302" s="1" t="s">
        <v>442</v>
      </c>
      <c r="B302">
        <v>40</v>
      </c>
    </row>
    <row r="303" spans="1:3" x14ac:dyDescent="0.25">
      <c r="A303" s="208" t="s">
        <v>443</v>
      </c>
    </row>
    <row r="306" spans="1:3" x14ac:dyDescent="0.25">
      <c r="A306" s="16" t="s">
        <v>444</v>
      </c>
    </row>
    <row r="307" spans="1:3" ht="30" x14ac:dyDescent="0.25">
      <c r="A307" t="s">
        <v>445</v>
      </c>
      <c r="B307" s="1" t="s">
        <v>446</v>
      </c>
      <c r="C307" s="1" t="s">
        <v>447</v>
      </c>
    </row>
    <row r="308" spans="1:3" x14ac:dyDescent="0.25">
      <c r="A308" s="1" t="s">
        <v>448</v>
      </c>
      <c r="B308">
        <v>30</v>
      </c>
      <c r="C308">
        <v>37</v>
      </c>
    </row>
    <row r="309" spans="1:3" x14ac:dyDescent="0.25">
      <c r="A309" s="1" t="s">
        <v>449</v>
      </c>
      <c r="B309">
        <v>12</v>
      </c>
      <c r="C309">
        <v>14</v>
      </c>
    </row>
    <row r="310" spans="1:3" x14ac:dyDescent="0.25">
      <c r="A310" s="1" t="s">
        <v>450</v>
      </c>
      <c r="B310">
        <v>17</v>
      </c>
      <c r="C310">
        <v>17</v>
      </c>
    </row>
    <row r="311" spans="1:3" x14ac:dyDescent="0.25">
      <c r="A311" s="1" t="s">
        <v>451</v>
      </c>
      <c r="B311">
        <v>44</v>
      </c>
      <c r="C311">
        <v>43</v>
      </c>
    </row>
    <row r="312" spans="1:3" x14ac:dyDescent="0.25">
      <c r="A312" s="1" t="s">
        <v>452</v>
      </c>
      <c r="B312">
        <v>17</v>
      </c>
      <c r="C312">
        <v>29</v>
      </c>
    </row>
    <row r="313" spans="1:3" x14ac:dyDescent="0.25">
      <c r="A313" s="1" t="s">
        <v>453</v>
      </c>
      <c r="B313">
        <v>48</v>
      </c>
      <c r="C313">
        <v>48</v>
      </c>
    </row>
    <row r="314" spans="1:3" x14ac:dyDescent="0.25">
      <c r="A314" s="1" t="s">
        <v>454</v>
      </c>
      <c r="B314">
        <v>28</v>
      </c>
      <c r="C314">
        <v>26</v>
      </c>
    </row>
    <row r="315" spans="1:3" x14ac:dyDescent="0.25">
      <c r="A315" s="1" t="s">
        <v>455</v>
      </c>
      <c r="B315">
        <v>32</v>
      </c>
      <c r="C315">
        <v>39</v>
      </c>
    </row>
    <row r="316" spans="1:3" x14ac:dyDescent="0.25">
      <c r="A316" s="1" t="s">
        <v>456</v>
      </c>
      <c r="B316">
        <v>30</v>
      </c>
      <c r="C316">
        <v>41</v>
      </c>
    </row>
    <row r="317" spans="1:3" x14ac:dyDescent="0.25">
      <c r="A317" s="208" t="s">
        <v>457</v>
      </c>
    </row>
    <row r="318" spans="1:3" x14ac:dyDescent="0.25">
      <c r="A318" s="208"/>
    </row>
    <row r="319" spans="1:3" x14ac:dyDescent="0.25">
      <c r="A319" s="208"/>
    </row>
    <row r="320" spans="1:3" x14ac:dyDescent="0.25">
      <c r="A320" s="16" t="s">
        <v>458</v>
      </c>
    </row>
    <row r="321" spans="1:9" x14ac:dyDescent="0.25">
      <c r="A321" t="s">
        <v>459</v>
      </c>
      <c r="B321" s="72" t="s">
        <v>460</v>
      </c>
      <c r="C321" s="72" t="s">
        <v>461</v>
      </c>
      <c r="D321" s="72" t="s">
        <v>462</v>
      </c>
      <c r="E321" s="72" t="s">
        <v>463</v>
      </c>
    </row>
    <row r="322" spans="1:9" x14ac:dyDescent="0.25">
      <c r="A322" t="s">
        <v>464</v>
      </c>
      <c r="B322" s="37">
        <v>4.9799999999999995</v>
      </c>
      <c r="C322" s="37">
        <v>4.5600000000000005</v>
      </c>
      <c r="D322">
        <v>3.38</v>
      </c>
      <c r="E322">
        <v>4.3099999999999996</v>
      </c>
    </row>
    <row r="323" spans="1:9" x14ac:dyDescent="0.25">
      <c r="A323" t="s">
        <v>465</v>
      </c>
      <c r="B323" s="37">
        <v>0.47000000000000003</v>
      </c>
      <c r="C323" s="37">
        <v>0.42</v>
      </c>
      <c r="D323">
        <v>0.48</v>
      </c>
      <c r="E323">
        <v>0.53</v>
      </c>
    </row>
    <row r="324" spans="1:9" x14ac:dyDescent="0.25">
      <c r="A324" t="s">
        <v>466</v>
      </c>
      <c r="B324" s="37">
        <v>8.3099999999999987</v>
      </c>
      <c r="C324" s="37">
        <v>10.100000000000001</v>
      </c>
      <c r="D324">
        <v>8.9599999999999991</v>
      </c>
      <c r="E324">
        <v>9.85</v>
      </c>
    </row>
    <row r="325" spans="1:9" x14ac:dyDescent="0.25">
      <c r="A325" s="5" t="s">
        <v>467</v>
      </c>
      <c r="B325" s="72">
        <v>7.28</v>
      </c>
      <c r="C325" s="72">
        <v>6.9099999999999993</v>
      </c>
      <c r="D325" s="5">
        <v>5.86</v>
      </c>
      <c r="E325" s="5">
        <v>5.9700000000000006</v>
      </c>
    </row>
    <row r="326" spans="1:9" x14ac:dyDescent="0.25">
      <c r="A326" t="s">
        <v>468</v>
      </c>
      <c r="B326" s="37"/>
      <c r="C326" s="37"/>
      <c r="D326" s="37"/>
      <c r="E326" s="37"/>
    </row>
    <row r="327" spans="1:9" x14ac:dyDescent="0.25">
      <c r="A327" s="208" t="s">
        <v>469</v>
      </c>
    </row>
    <row r="328" spans="1:9" x14ac:dyDescent="0.25">
      <c r="A328" s="208"/>
    </row>
    <row r="330" spans="1:9" x14ac:dyDescent="0.25">
      <c r="A330" s="16" t="s">
        <v>470</v>
      </c>
    </row>
    <row r="331" spans="1:9" x14ac:dyDescent="0.25">
      <c r="A331" s="30" t="s">
        <v>471</v>
      </c>
      <c r="B331" s="40" t="s">
        <v>210</v>
      </c>
      <c r="C331" s="40" t="s">
        <v>211</v>
      </c>
      <c r="D331" s="40" t="s">
        <v>212</v>
      </c>
      <c r="E331" s="40" t="s">
        <v>213</v>
      </c>
      <c r="F331" s="40" t="s">
        <v>214</v>
      </c>
      <c r="G331" s="40" t="s">
        <v>215</v>
      </c>
      <c r="H331" s="40" t="s">
        <v>472</v>
      </c>
      <c r="I331" s="40" t="s">
        <v>473</v>
      </c>
    </row>
    <row r="332" spans="1:9" x14ac:dyDescent="0.25">
      <c r="A332" s="21" t="s">
        <v>474</v>
      </c>
      <c r="B332" s="23">
        <v>94</v>
      </c>
      <c r="C332" s="23">
        <v>94</v>
      </c>
      <c r="D332" s="23">
        <v>94</v>
      </c>
      <c r="E332" s="23">
        <v>89</v>
      </c>
      <c r="F332" s="23">
        <v>87</v>
      </c>
      <c r="G332" s="23">
        <v>83</v>
      </c>
      <c r="H332" s="23">
        <v>82</v>
      </c>
      <c r="I332" s="21">
        <v>83</v>
      </c>
    </row>
    <row r="333" spans="1:9" x14ac:dyDescent="0.25">
      <c r="A333" s="21" t="s">
        <v>475</v>
      </c>
      <c r="B333" s="23">
        <v>91</v>
      </c>
      <c r="C333" s="23">
        <v>90</v>
      </c>
      <c r="D333" s="23">
        <v>89</v>
      </c>
      <c r="E333" s="23">
        <v>86</v>
      </c>
      <c r="F333" s="23">
        <v>83</v>
      </c>
      <c r="G333" s="23">
        <v>80</v>
      </c>
      <c r="H333" s="23">
        <v>80</v>
      </c>
      <c r="I333" s="21">
        <v>80</v>
      </c>
    </row>
    <row r="334" spans="1:9" x14ac:dyDescent="0.25">
      <c r="A334" s="236" t="s">
        <v>476</v>
      </c>
      <c r="B334" s="23"/>
      <c r="C334" s="23"/>
      <c r="D334" s="23"/>
      <c r="E334" s="23"/>
      <c r="F334" s="23"/>
      <c r="G334" s="23"/>
      <c r="H334" s="23"/>
      <c r="I334" s="21"/>
    </row>
    <row r="335" spans="1:9" x14ac:dyDescent="0.25">
      <c r="A335" s="205" t="s">
        <v>477</v>
      </c>
      <c r="B335" s="23"/>
      <c r="C335" s="23"/>
      <c r="D335" s="23"/>
      <c r="E335" s="23"/>
      <c r="F335" s="23"/>
      <c r="G335" s="23"/>
      <c r="H335" s="23"/>
      <c r="I335" s="21"/>
    </row>
    <row r="336" spans="1:9" x14ac:dyDescent="0.25">
      <c r="A336" s="205"/>
      <c r="B336" s="23"/>
      <c r="C336" s="23"/>
      <c r="D336" s="23"/>
      <c r="E336" s="23"/>
      <c r="F336" s="23"/>
      <c r="G336" s="23"/>
      <c r="H336" s="23"/>
      <c r="I336" s="21"/>
    </row>
    <row r="337" spans="1:9" x14ac:dyDescent="0.25">
      <c r="A337" s="205"/>
      <c r="B337" s="23"/>
      <c r="C337" s="23"/>
      <c r="D337" s="23"/>
      <c r="E337" s="23"/>
      <c r="F337" s="23"/>
      <c r="G337" s="23"/>
      <c r="H337" s="23"/>
      <c r="I337" s="21"/>
    </row>
    <row r="338" spans="1:9" x14ac:dyDescent="0.25">
      <c r="A338" s="16" t="s">
        <v>478</v>
      </c>
      <c r="B338" s="23"/>
      <c r="C338" s="23"/>
      <c r="D338" s="23"/>
      <c r="E338" s="23"/>
      <c r="F338" s="23"/>
      <c r="G338" s="23"/>
      <c r="H338" s="23"/>
      <c r="I338" s="21"/>
    </row>
    <row r="339" spans="1:9" x14ac:dyDescent="0.25">
      <c r="A339" t="s">
        <v>479</v>
      </c>
      <c r="B339" t="s">
        <v>480</v>
      </c>
      <c r="C339" s="37" t="s">
        <v>213</v>
      </c>
      <c r="D339" s="37" t="s">
        <v>214</v>
      </c>
      <c r="E339" s="37" t="s">
        <v>215</v>
      </c>
      <c r="F339" s="37" t="s">
        <v>472</v>
      </c>
      <c r="G339" s="37" t="s">
        <v>473</v>
      </c>
      <c r="H339" s="23"/>
      <c r="I339" s="21"/>
    </row>
    <row r="340" spans="1:9" x14ac:dyDescent="0.25">
      <c r="A340" t="s">
        <v>481</v>
      </c>
      <c r="B340" t="s">
        <v>482</v>
      </c>
      <c r="C340">
        <v>1278</v>
      </c>
      <c r="D340">
        <v>1258</v>
      </c>
      <c r="E340">
        <v>1300</v>
      </c>
      <c r="F340">
        <v>1288</v>
      </c>
      <c r="G340">
        <v>1303</v>
      </c>
      <c r="H340" s="23"/>
      <c r="I340" s="21"/>
    </row>
    <row r="341" spans="1:9" x14ac:dyDescent="0.25">
      <c r="B341" t="s">
        <v>483</v>
      </c>
      <c r="C341">
        <v>86</v>
      </c>
      <c r="D341">
        <v>83</v>
      </c>
      <c r="E341">
        <v>80</v>
      </c>
      <c r="F341">
        <v>80</v>
      </c>
      <c r="G341">
        <v>80</v>
      </c>
      <c r="H341" s="23"/>
      <c r="I341" s="21"/>
    </row>
    <row r="342" spans="1:9" x14ac:dyDescent="0.25">
      <c r="A342" s="200"/>
      <c r="B342" s="200"/>
      <c r="C342" s="200"/>
      <c r="D342" s="200"/>
      <c r="E342" s="200"/>
      <c r="F342" s="200"/>
      <c r="G342" s="200"/>
      <c r="H342" s="23"/>
      <c r="I342" s="21"/>
    </row>
    <row r="343" spans="1:9" x14ac:dyDescent="0.25">
      <c r="A343" t="s">
        <v>484</v>
      </c>
      <c r="B343" t="s">
        <v>485</v>
      </c>
      <c r="C343">
        <v>26</v>
      </c>
      <c r="D343">
        <v>42</v>
      </c>
      <c r="E343">
        <v>26</v>
      </c>
      <c r="F343">
        <v>25</v>
      </c>
      <c r="G343">
        <v>27</v>
      </c>
      <c r="H343" s="23"/>
      <c r="I343" s="21"/>
    </row>
    <row r="344" spans="1:9" x14ac:dyDescent="0.25">
      <c r="B344" t="s">
        <v>483</v>
      </c>
      <c r="C344">
        <v>3</v>
      </c>
      <c r="D344">
        <v>4</v>
      </c>
      <c r="E344">
        <v>3</v>
      </c>
      <c r="F344">
        <v>2</v>
      </c>
      <c r="G344">
        <v>3</v>
      </c>
      <c r="H344" s="23"/>
      <c r="I344" s="21"/>
    </row>
    <row r="345" spans="1:9" x14ac:dyDescent="0.25">
      <c r="A345" s="200"/>
      <c r="B345" s="200"/>
      <c r="C345" s="200"/>
      <c r="D345" s="200"/>
      <c r="E345" s="200"/>
      <c r="F345" s="200"/>
      <c r="G345" s="200"/>
      <c r="H345" s="23"/>
      <c r="I345" s="21"/>
    </row>
    <row r="346" spans="1:9" x14ac:dyDescent="0.25">
      <c r="A346" s="5" t="s">
        <v>486</v>
      </c>
      <c r="B346" s="5" t="s">
        <v>482</v>
      </c>
      <c r="C346" s="5">
        <v>1304</v>
      </c>
      <c r="D346" s="5">
        <v>1300</v>
      </c>
      <c r="E346" s="5">
        <v>1326</v>
      </c>
      <c r="F346" s="5">
        <v>1313</v>
      </c>
      <c r="G346" s="5">
        <v>1330</v>
      </c>
      <c r="H346" s="23"/>
      <c r="I346" s="21"/>
    </row>
    <row r="347" spans="1:9" x14ac:dyDescent="0.25">
      <c r="B347" s="5" t="s">
        <v>487</v>
      </c>
      <c r="C347" s="5">
        <v>89</v>
      </c>
      <c r="D347" s="5">
        <v>87</v>
      </c>
      <c r="E347" s="5">
        <v>83</v>
      </c>
      <c r="F347" s="5">
        <v>82</v>
      </c>
      <c r="G347" s="5">
        <v>83</v>
      </c>
      <c r="H347" s="23"/>
      <c r="I347" s="21"/>
    </row>
    <row r="348" spans="1:9" x14ac:dyDescent="0.25">
      <c r="A348" s="205" t="s">
        <v>488</v>
      </c>
      <c r="B348" s="23"/>
      <c r="C348" s="23"/>
      <c r="D348" s="23"/>
      <c r="E348" s="23"/>
      <c r="F348" s="23"/>
      <c r="G348" s="23"/>
      <c r="H348" s="23"/>
      <c r="I348" s="21"/>
    </row>
    <row r="349" spans="1:9" x14ac:dyDescent="0.25">
      <c r="A349" s="205"/>
      <c r="B349" s="23"/>
      <c r="C349" s="23"/>
      <c r="D349" s="23"/>
      <c r="E349" s="23"/>
      <c r="F349" s="23"/>
      <c r="G349" s="23"/>
      <c r="H349" s="23"/>
      <c r="I349" s="21"/>
    </row>
    <row r="351" spans="1:9" x14ac:dyDescent="0.25">
      <c r="A351" s="16" t="s">
        <v>489</v>
      </c>
    </row>
    <row r="352" spans="1:9" x14ac:dyDescent="0.25">
      <c r="A352" t="s">
        <v>490</v>
      </c>
      <c r="B352" s="37" t="s">
        <v>209</v>
      </c>
    </row>
    <row r="353" spans="1:8" ht="30" x14ac:dyDescent="0.25">
      <c r="A353" s="1" t="s">
        <v>491</v>
      </c>
      <c r="B353">
        <v>59</v>
      </c>
    </row>
    <row r="354" spans="1:8" ht="45" x14ac:dyDescent="0.25">
      <c r="A354" s="1" t="s">
        <v>492</v>
      </c>
      <c r="B354">
        <v>12</v>
      </c>
    </row>
    <row r="355" spans="1:8" x14ac:dyDescent="0.25">
      <c r="A355" s="1" t="s">
        <v>493</v>
      </c>
      <c r="B355">
        <v>1</v>
      </c>
    </row>
    <row r="356" spans="1:8" x14ac:dyDescent="0.25">
      <c r="A356" s="148" t="s">
        <v>240</v>
      </c>
      <c r="B356" s="5">
        <v>72</v>
      </c>
    </row>
    <row r="357" spans="1:8" x14ac:dyDescent="0.25">
      <c r="A357" s="149" t="s">
        <v>494</v>
      </c>
      <c r="B357" s="149" t="s">
        <v>209</v>
      </c>
    </row>
    <row r="358" spans="1:8" ht="45" x14ac:dyDescent="0.25">
      <c r="A358" s="1" t="s">
        <v>495</v>
      </c>
      <c r="B358">
        <v>6</v>
      </c>
    </row>
    <row r="359" spans="1:8" ht="45" x14ac:dyDescent="0.25">
      <c r="A359" s="1" t="s">
        <v>496</v>
      </c>
      <c r="B359">
        <v>7</v>
      </c>
    </row>
    <row r="360" spans="1:8" ht="75" x14ac:dyDescent="0.25">
      <c r="A360" s="1" t="s">
        <v>497</v>
      </c>
      <c r="B360">
        <v>39</v>
      </c>
    </row>
    <row r="361" spans="1:8" ht="30" x14ac:dyDescent="0.25">
      <c r="A361" s="1" t="s">
        <v>498</v>
      </c>
      <c r="B361">
        <v>20</v>
      </c>
    </row>
    <row r="362" spans="1:8" x14ac:dyDescent="0.25">
      <c r="A362" s="148" t="s">
        <v>240</v>
      </c>
      <c r="B362" s="5">
        <v>72</v>
      </c>
    </row>
    <row r="363" spans="1:8" x14ac:dyDescent="0.25">
      <c r="A363" s="236" t="s">
        <v>499</v>
      </c>
      <c r="B363" s="235"/>
      <c r="C363" s="236"/>
      <c r="D363" s="236"/>
      <c r="E363" s="236"/>
    </row>
    <row r="364" spans="1:8" x14ac:dyDescent="0.25">
      <c r="A364" s="208" t="s">
        <v>500</v>
      </c>
    </row>
    <row r="367" spans="1:8" x14ac:dyDescent="0.25">
      <c r="A367" s="16" t="s">
        <v>501</v>
      </c>
    </row>
    <row r="368" spans="1:8" x14ac:dyDescent="0.25">
      <c r="A368" t="s">
        <v>502</v>
      </c>
      <c r="B368" s="37" t="s">
        <v>503</v>
      </c>
      <c r="C368" s="37" t="s">
        <v>504</v>
      </c>
      <c r="D368" s="37" t="s">
        <v>505</v>
      </c>
      <c r="E368" s="37" t="s">
        <v>213</v>
      </c>
      <c r="F368" s="37" t="s">
        <v>214</v>
      </c>
      <c r="G368" s="37" t="s">
        <v>215</v>
      </c>
      <c r="H368" s="37" t="s">
        <v>472</v>
      </c>
    </row>
    <row r="369" spans="1:8" x14ac:dyDescent="0.25">
      <c r="A369" t="s">
        <v>506</v>
      </c>
      <c r="B369" s="7">
        <v>987</v>
      </c>
      <c r="C369" s="7">
        <v>1889</v>
      </c>
      <c r="D369" s="7">
        <v>2283</v>
      </c>
      <c r="E369" s="7">
        <v>2926</v>
      </c>
      <c r="F369" s="7">
        <v>2962</v>
      </c>
      <c r="G369" s="7">
        <v>2573</v>
      </c>
      <c r="H369" s="7">
        <v>2961</v>
      </c>
    </row>
    <row r="370" spans="1:8" x14ac:dyDescent="0.25">
      <c r="A370" t="s">
        <v>507</v>
      </c>
    </row>
    <row r="371" spans="1:8" x14ac:dyDescent="0.25">
      <c r="A371" s="208" t="s">
        <v>508</v>
      </c>
    </row>
  </sheetData>
  <sheetProtection sheet="1" formatCells="0" formatColumns="0" formatRows="0" insertColumns="0" insertRows="0" insertHyperlinks="0" deleteColumns="0" deleteRows="0" autoFilter="0" pivotTables="0"/>
  <mergeCells count="1">
    <mergeCell ref="A2:E2"/>
  </mergeCells>
  <phoneticPr fontId="30" type="noConversion"/>
  <hyperlinks>
    <hyperlink ref="E1" location="Overzicht!A1" display="Terug naar overzichtstabel"/>
  </hyperlinks>
  <pageMargins left="0.7" right="0.7" top="0.75" bottom="0.75" header="0.3" footer="0.3"/>
  <pageSetup paperSize="9" scale="45" fitToHeight="4" orientation="portrait" r:id="rId1"/>
  <ignoredErrors>
    <ignoredError sqref="A72" twoDigitTextYear="1"/>
    <ignoredError sqref="B7 C7:G7" numberStoredAsText="1"/>
  </ignoredErrors>
  <tableParts count="2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4"/>
  <sheetViews>
    <sheetView zoomScale="80" zoomScaleNormal="80" workbookViewId="0"/>
  </sheetViews>
  <sheetFormatPr defaultRowHeight="15" x14ac:dyDescent="0.25"/>
  <cols>
    <col min="1" max="1" width="57.140625" customWidth="1"/>
    <col min="2" max="2" width="18.85546875" customWidth="1"/>
    <col min="3" max="4" width="18.5703125" customWidth="1"/>
    <col min="5" max="5" width="20.5703125" customWidth="1"/>
    <col min="6" max="12" width="17.5703125" customWidth="1"/>
  </cols>
  <sheetData>
    <row r="1" spans="1:5" ht="24" customHeight="1" x14ac:dyDescent="0.35">
      <c r="A1" s="4" t="s">
        <v>509</v>
      </c>
      <c r="E1" s="102" t="s">
        <v>206</v>
      </c>
    </row>
    <row r="2" spans="1:5" ht="137.25" customHeight="1" x14ac:dyDescent="0.25">
      <c r="A2" s="291" t="s">
        <v>510</v>
      </c>
      <c r="B2" s="291"/>
      <c r="C2" s="291"/>
      <c r="D2" s="291"/>
      <c r="E2" s="291"/>
    </row>
    <row r="3" spans="1:5" ht="16.5" customHeight="1" x14ac:dyDescent="0.25">
      <c r="A3" s="291"/>
      <c r="B3" s="291"/>
      <c r="C3" s="291"/>
      <c r="D3" s="291"/>
      <c r="E3" s="291"/>
    </row>
    <row r="4" spans="1:5" x14ac:dyDescent="0.25">
      <c r="A4" s="5"/>
    </row>
    <row r="5" spans="1:5" x14ac:dyDescent="0.25">
      <c r="A5" s="16" t="s">
        <v>511</v>
      </c>
    </row>
    <row r="6" spans="1:5" ht="60" x14ac:dyDescent="0.25">
      <c r="A6" t="s">
        <v>445</v>
      </c>
      <c r="B6" s="1" t="s">
        <v>512</v>
      </c>
      <c r="C6" s="1" t="s">
        <v>513</v>
      </c>
      <c r="D6" s="1" t="s">
        <v>514</v>
      </c>
      <c r="E6" s="1" t="s">
        <v>515</v>
      </c>
    </row>
    <row r="7" spans="1:5" x14ac:dyDescent="0.25">
      <c r="A7" t="s">
        <v>516</v>
      </c>
      <c r="B7" s="7">
        <v>758720</v>
      </c>
      <c r="C7" s="7">
        <v>4128</v>
      </c>
      <c r="D7">
        <v>3</v>
      </c>
      <c r="E7">
        <v>54</v>
      </c>
    </row>
    <row r="8" spans="1:5" x14ac:dyDescent="0.25">
      <c r="A8" t="s">
        <v>517</v>
      </c>
      <c r="B8" s="7">
        <v>1417340</v>
      </c>
      <c r="C8" s="7">
        <v>4999</v>
      </c>
      <c r="D8">
        <v>5</v>
      </c>
      <c r="E8">
        <v>35</v>
      </c>
    </row>
    <row r="9" spans="1:5" x14ac:dyDescent="0.25">
      <c r="A9" t="s">
        <v>518</v>
      </c>
      <c r="B9" s="7">
        <v>1389670</v>
      </c>
      <c r="C9" s="7">
        <v>5860</v>
      </c>
      <c r="D9">
        <v>9</v>
      </c>
      <c r="E9">
        <v>42</v>
      </c>
    </row>
    <row r="10" spans="1:5" x14ac:dyDescent="0.25">
      <c r="A10" t="s">
        <v>519</v>
      </c>
      <c r="B10" s="7">
        <v>1116095</v>
      </c>
      <c r="C10" s="7">
        <v>6117</v>
      </c>
      <c r="D10">
        <v>6</v>
      </c>
      <c r="E10">
        <v>55</v>
      </c>
    </row>
    <row r="11" spans="1:5" x14ac:dyDescent="0.25">
      <c r="A11" t="s">
        <v>520</v>
      </c>
      <c r="B11" s="7">
        <v>1110135</v>
      </c>
      <c r="C11" s="7">
        <v>6128</v>
      </c>
      <c r="D11">
        <v>7</v>
      </c>
      <c r="E11">
        <v>55</v>
      </c>
    </row>
    <row r="12" spans="1:5" x14ac:dyDescent="0.25">
      <c r="A12" t="s">
        <v>521</v>
      </c>
      <c r="B12" s="7">
        <v>1306115</v>
      </c>
      <c r="C12" s="7">
        <v>6544</v>
      </c>
      <c r="D12">
        <v>6</v>
      </c>
      <c r="E12">
        <v>50</v>
      </c>
    </row>
    <row r="13" spans="1:5" x14ac:dyDescent="0.25">
      <c r="A13" t="s">
        <v>522</v>
      </c>
      <c r="B13" s="7">
        <v>1879715</v>
      </c>
      <c r="C13" s="7">
        <v>7430</v>
      </c>
      <c r="D13">
        <v>9</v>
      </c>
      <c r="E13">
        <v>40</v>
      </c>
    </row>
    <row r="14" spans="1:5" x14ac:dyDescent="0.25">
      <c r="A14" t="s">
        <v>523</v>
      </c>
      <c r="B14" s="7">
        <v>1666060</v>
      </c>
      <c r="C14" s="7">
        <v>7805</v>
      </c>
      <c r="D14">
        <v>11</v>
      </c>
      <c r="E14">
        <v>47</v>
      </c>
    </row>
    <row r="15" spans="1:5" x14ac:dyDescent="0.25">
      <c r="A15" t="s">
        <v>524</v>
      </c>
      <c r="B15" s="7">
        <v>1904860</v>
      </c>
      <c r="C15" s="7">
        <v>8000</v>
      </c>
      <c r="D15">
        <v>8</v>
      </c>
      <c r="E15">
        <v>42</v>
      </c>
    </row>
    <row r="16" spans="1:5" x14ac:dyDescent="0.25">
      <c r="A16" t="s">
        <v>525</v>
      </c>
      <c r="B16" s="7">
        <v>2187015</v>
      </c>
      <c r="C16" s="7">
        <v>10056</v>
      </c>
      <c r="D16">
        <v>12</v>
      </c>
      <c r="E16">
        <v>46</v>
      </c>
    </row>
    <row r="17" spans="1:5" ht="15.75" thickBot="1" x14ac:dyDescent="0.3">
      <c r="A17" s="110" t="s">
        <v>526</v>
      </c>
      <c r="B17" s="113">
        <v>2544605</v>
      </c>
      <c r="C17" s="113">
        <v>10576</v>
      </c>
      <c r="D17" s="110">
        <v>11</v>
      </c>
      <c r="E17" s="110">
        <v>42</v>
      </c>
    </row>
    <row r="18" spans="1:5" x14ac:dyDescent="0.25">
      <c r="A18" s="5" t="s">
        <v>527</v>
      </c>
      <c r="B18" s="114">
        <v>17280330</v>
      </c>
      <c r="C18" s="114">
        <v>77643</v>
      </c>
      <c r="D18" s="5">
        <v>87</v>
      </c>
      <c r="E18" s="5">
        <v>45</v>
      </c>
    </row>
    <row r="19" spans="1:5" x14ac:dyDescent="0.25">
      <c r="A19" s="208" t="s">
        <v>528</v>
      </c>
      <c r="B19" s="7"/>
      <c r="C19" s="7"/>
    </row>
    <row r="20" spans="1:5" x14ac:dyDescent="0.25">
      <c r="A20" s="208"/>
      <c r="B20" s="7"/>
      <c r="C20" s="7"/>
    </row>
    <row r="21" spans="1:5" x14ac:dyDescent="0.25">
      <c r="A21" s="208"/>
      <c r="B21" s="7"/>
      <c r="C21" s="7"/>
    </row>
    <row r="22" spans="1:5" x14ac:dyDescent="0.25">
      <c r="A22" s="16" t="s">
        <v>529</v>
      </c>
      <c r="B22" s="37"/>
      <c r="C22" s="37"/>
    </row>
    <row r="23" spans="1:5" x14ac:dyDescent="0.25">
      <c r="A23" t="s">
        <v>530</v>
      </c>
      <c r="B23" s="37" t="s">
        <v>209</v>
      </c>
      <c r="C23" s="37"/>
    </row>
    <row r="24" spans="1:5" x14ac:dyDescent="0.25">
      <c r="A24" s="49" t="s">
        <v>531</v>
      </c>
      <c r="B24" s="69">
        <v>214</v>
      </c>
      <c r="C24" s="37"/>
    </row>
    <row r="25" spans="1:5" x14ac:dyDescent="0.25">
      <c r="A25" s="49" t="s">
        <v>532</v>
      </c>
      <c r="B25" s="69">
        <v>48</v>
      </c>
      <c r="C25" s="37"/>
    </row>
    <row r="26" spans="1:5" x14ac:dyDescent="0.25">
      <c r="A26" s="49" t="s">
        <v>533</v>
      </c>
      <c r="B26" s="69">
        <v>42</v>
      </c>
      <c r="C26" s="37"/>
    </row>
    <row r="27" spans="1:5" x14ac:dyDescent="0.25">
      <c r="A27" s="49" t="s">
        <v>534</v>
      </c>
      <c r="B27" s="69">
        <v>11</v>
      </c>
      <c r="C27" s="37"/>
    </row>
    <row r="28" spans="1:5" x14ac:dyDescent="0.25">
      <c r="A28" s="49" t="s">
        <v>535</v>
      </c>
      <c r="B28" s="69">
        <v>15</v>
      </c>
      <c r="C28" s="37"/>
    </row>
    <row r="29" spans="1:5" x14ac:dyDescent="0.25">
      <c r="A29" s="49" t="s">
        <v>536</v>
      </c>
      <c r="B29" s="69">
        <v>3</v>
      </c>
      <c r="C29" s="37"/>
    </row>
    <row r="30" spans="1:5" x14ac:dyDescent="0.25">
      <c r="A30" s="49" t="s">
        <v>537</v>
      </c>
      <c r="B30" s="69">
        <v>44</v>
      </c>
      <c r="C30" s="37"/>
    </row>
    <row r="31" spans="1:5" x14ac:dyDescent="0.25">
      <c r="A31" s="49" t="s">
        <v>538</v>
      </c>
      <c r="B31" s="69">
        <v>11</v>
      </c>
      <c r="C31" s="37"/>
    </row>
    <row r="32" spans="1:5" x14ac:dyDescent="0.25">
      <c r="A32" s="49" t="s">
        <v>539</v>
      </c>
      <c r="B32" s="69"/>
      <c r="C32" s="37"/>
    </row>
    <row r="33" spans="1:3" x14ac:dyDescent="0.25">
      <c r="A33" s="49" t="s">
        <v>540</v>
      </c>
      <c r="B33" s="69">
        <v>20</v>
      </c>
      <c r="C33" s="37"/>
    </row>
    <row r="34" spans="1:3" x14ac:dyDescent="0.25">
      <c r="A34" s="49" t="s">
        <v>541</v>
      </c>
      <c r="B34" s="69">
        <v>253</v>
      </c>
      <c r="C34" s="37"/>
    </row>
    <row r="35" spans="1:3" x14ac:dyDescent="0.25">
      <c r="A35" s="49" t="s">
        <v>542</v>
      </c>
      <c r="B35" s="69">
        <v>28</v>
      </c>
      <c r="C35" s="37"/>
    </row>
    <row r="36" spans="1:3" x14ac:dyDescent="0.25">
      <c r="A36" s="49" t="s">
        <v>543</v>
      </c>
      <c r="B36" s="69">
        <v>452</v>
      </c>
      <c r="C36" s="37"/>
    </row>
    <row r="37" spans="1:3" x14ac:dyDescent="0.25">
      <c r="A37" s="49" t="s">
        <v>544</v>
      </c>
      <c r="B37" s="69">
        <v>49</v>
      </c>
      <c r="C37" s="37"/>
    </row>
    <row r="38" spans="1:3" x14ac:dyDescent="0.25">
      <c r="A38" s="49" t="s">
        <v>545</v>
      </c>
      <c r="B38" s="69">
        <v>8</v>
      </c>
      <c r="C38" s="37"/>
    </row>
    <row r="39" spans="1:3" x14ac:dyDescent="0.25">
      <c r="A39" s="49" t="s">
        <v>546</v>
      </c>
      <c r="B39" s="69">
        <v>197</v>
      </c>
      <c r="C39" s="37"/>
    </row>
    <row r="40" spans="1:3" x14ac:dyDescent="0.25">
      <c r="A40" s="49" t="s">
        <v>547</v>
      </c>
      <c r="B40" s="69">
        <v>75</v>
      </c>
      <c r="C40" s="37"/>
    </row>
    <row r="41" spans="1:3" x14ac:dyDescent="0.25">
      <c r="A41" s="49" t="s">
        <v>548</v>
      </c>
      <c r="B41" s="69"/>
      <c r="C41" s="37"/>
    </row>
    <row r="42" spans="1:3" x14ac:dyDescent="0.25">
      <c r="A42" s="49" t="s">
        <v>549</v>
      </c>
      <c r="B42" s="69">
        <v>9</v>
      </c>
      <c r="C42" s="37"/>
    </row>
    <row r="43" spans="1:3" x14ac:dyDescent="0.25">
      <c r="A43" s="49" t="s">
        <v>550</v>
      </c>
      <c r="B43" s="69">
        <v>19</v>
      </c>
      <c r="C43" s="37"/>
    </row>
    <row r="44" spans="1:3" x14ac:dyDescent="0.25">
      <c r="A44" s="49" t="s">
        <v>551</v>
      </c>
      <c r="B44" s="69">
        <v>28</v>
      </c>
      <c r="C44" s="37"/>
    </row>
    <row r="45" spans="1:3" x14ac:dyDescent="0.25">
      <c r="A45" s="49" t="s">
        <v>552</v>
      </c>
      <c r="B45" s="69">
        <v>41</v>
      </c>
      <c r="C45" s="37"/>
    </row>
    <row r="46" spans="1:3" x14ac:dyDescent="0.25">
      <c r="A46" s="49" t="s">
        <v>553</v>
      </c>
      <c r="B46" s="69">
        <v>10</v>
      </c>
      <c r="C46" s="37"/>
    </row>
    <row r="47" spans="1:3" x14ac:dyDescent="0.25">
      <c r="A47" s="49" t="s">
        <v>554</v>
      </c>
      <c r="B47" s="69">
        <v>104</v>
      </c>
      <c r="C47" s="37"/>
    </row>
    <row r="48" spans="1:3" x14ac:dyDescent="0.25">
      <c r="A48" s="49" t="s">
        <v>555</v>
      </c>
      <c r="B48" s="69">
        <v>43</v>
      </c>
      <c r="C48" s="37"/>
    </row>
    <row r="49" spans="1:3" x14ac:dyDescent="0.25">
      <c r="A49" s="49" t="s">
        <v>556</v>
      </c>
      <c r="B49" s="69">
        <v>240</v>
      </c>
      <c r="C49" s="37"/>
    </row>
    <row r="50" spans="1:3" x14ac:dyDescent="0.25">
      <c r="A50" s="49" t="s">
        <v>557</v>
      </c>
      <c r="B50" s="69">
        <v>7</v>
      </c>
      <c r="C50" s="37"/>
    </row>
    <row r="51" spans="1:3" x14ac:dyDescent="0.25">
      <c r="A51" s="49" t="s">
        <v>558</v>
      </c>
      <c r="B51" s="69">
        <v>33</v>
      </c>
      <c r="C51" s="37"/>
    </row>
    <row r="52" spans="1:3" x14ac:dyDescent="0.25">
      <c r="A52" s="49" t="s">
        <v>559</v>
      </c>
      <c r="B52" s="69">
        <v>29</v>
      </c>
      <c r="C52" s="37"/>
    </row>
    <row r="53" spans="1:3" x14ac:dyDescent="0.25">
      <c r="A53" s="49" t="s">
        <v>560</v>
      </c>
      <c r="B53" s="69">
        <v>39</v>
      </c>
      <c r="C53" s="37"/>
    </row>
    <row r="54" spans="1:3" x14ac:dyDescent="0.25">
      <c r="A54" s="49" t="s">
        <v>561</v>
      </c>
      <c r="B54" s="69">
        <v>284</v>
      </c>
      <c r="C54" s="37"/>
    </row>
    <row r="55" spans="1:3" x14ac:dyDescent="0.25">
      <c r="A55" s="49" t="s">
        <v>562</v>
      </c>
      <c r="B55" s="69">
        <v>80</v>
      </c>
      <c r="C55" s="37"/>
    </row>
    <row r="56" spans="1:3" x14ac:dyDescent="0.25">
      <c r="A56" s="49" t="s">
        <v>563</v>
      </c>
      <c r="B56" s="69">
        <v>36</v>
      </c>
      <c r="C56" s="37"/>
    </row>
    <row r="57" spans="1:3" x14ac:dyDescent="0.25">
      <c r="A57" s="49" t="s">
        <v>564</v>
      </c>
      <c r="B57" s="69">
        <v>7</v>
      </c>
      <c r="C57" s="37"/>
    </row>
    <row r="58" spans="1:3" x14ac:dyDescent="0.25">
      <c r="A58" s="49" t="s">
        <v>565</v>
      </c>
      <c r="B58" s="69">
        <v>425</v>
      </c>
      <c r="C58" s="37"/>
    </row>
    <row r="59" spans="1:3" x14ac:dyDescent="0.25">
      <c r="A59" s="49" t="s">
        <v>566</v>
      </c>
      <c r="B59" s="69">
        <v>9</v>
      </c>
      <c r="C59" s="37"/>
    </row>
    <row r="60" spans="1:3" x14ac:dyDescent="0.25">
      <c r="A60" s="49" t="s">
        <v>567</v>
      </c>
      <c r="B60" s="69">
        <v>11</v>
      </c>
      <c r="C60" s="37"/>
    </row>
    <row r="61" spans="1:3" x14ac:dyDescent="0.25">
      <c r="A61" s="49" t="s">
        <v>568</v>
      </c>
      <c r="B61" s="69">
        <v>17</v>
      </c>
      <c r="C61" s="37"/>
    </row>
    <row r="62" spans="1:3" x14ac:dyDescent="0.25">
      <c r="A62" s="49" t="s">
        <v>569</v>
      </c>
      <c r="B62" s="69">
        <v>10</v>
      </c>
      <c r="C62" s="37"/>
    </row>
    <row r="63" spans="1:3" x14ac:dyDescent="0.25">
      <c r="A63" s="49" t="s">
        <v>570</v>
      </c>
      <c r="B63" s="69">
        <v>38</v>
      </c>
      <c r="C63" s="37"/>
    </row>
    <row r="64" spans="1:3" x14ac:dyDescent="0.25">
      <c r="A64" s="49" t="s">
        <v>571</v>
      </c>
      <c r="B64" s="69">
        <v>7</v>
      </c>
      <c r="C64" s="37"/>
    </row>
    <row r="65" spans="1:3" x14ac:dyDescent="0.25">
      <c r="A65" s="49" t="s">
        <v>572</v>
      </c>
      <c r="B65" s="69">
        <v>8</v>
      </c>
      <c r="C65" s="37"/>
    </row>
    <row r="66" spans="1:3" x14ac:dyDescent="0.25">
      <c r="A66" s="49" t="s">
        <v>573</v>
      </c>
      <c r="B66" s="69">
        <v>26</v>
      </c>
      <c r="C66" s="37"/>
    </row>
    <row r="67" spans="1:3" x14ac:dyDescent="0.25">
      <c r="A67" s="49" t="s">
        <v>574</v>
      </c>
      <c r="B67" s="69">
        <v>12</v>
      </c>
      <c r="C67" s="37"/>
    </row>
    <row r="68" spans="1:3" x14ac:dyDescent="0.25">
      <c r="A68" s="49" t="s">
        <v>575</v>
      </c>
      <c r="B68" s="69">
        <v>33</v>
      </c>
      <c r="C68" s="37"/>
    </row>
    <row r="69" spans="1:3" x14ac:dyDescent="0.25">
      <c r="A69" s="49" t="s">
        <v>576</v>
      </c>
      <c r="B69" s="69">
        <v>24</v>
      </c>
      <c r="C69" s="37"/>
    </row>
    <row r="70" spans="1:3" x14ac:dyDescent="0.25">
      <c r="A70" s="49" t="s">
        <v>577</v>
      </c>
      <c r="B70" s="69"/>
      <c r="C70" s="37"/>
    </row>
    <row r="71" spans="1:3" x14ac:dyDescent="0.25">
      <c r="A71" s="49" t="s">
        <v>578</v>
      </c>
      <c r="B71" s="69">
        <v>26</v>
      </c>
      <c r="C71" s="37"/>
    </row>
    <row r="72" spans="1:3" x14ac:dyDescent="0.25">
      <c r="A72" s="49" t="s">
        <v>579</v>
      </c>
      <c r="B72" s="69">
        <v>45</v>
      </c>
      <c r="C72" s="37"/>
    </row>
    <row r="73" spans="1:3" x14ac:dyDescent="0.25">
      <c r="A73" s="49" t="s">
        <v>580</v>
      </c>
      <c r="B73" s="69">
        <v>11</v>
      </c>
      <c r="C73" s="37"/>
    </row>
    <row r="74" spans="1:3" x14ac:dyDescent="0.25">
      <c r="A74" s="49" t="s">
        <v>581</v>
      </c>
      <c r="B74" s="69">
        <v>237</v>
      </c>
      <c r="C74" s="37"/>
    </row>
    <row r="75" spans="1:3" x14ac:dyDescent="0.25">
      <c r="A75" s="49" t="s">
        <v>582</v>
      </c>
      <c r="B75" s="69">
        <v>18</v>
      </c>
      <c r="C75" s="37"/>
    </row>
    <row r="76" spans="1:3" x14ac:dyDescent="0.25">
      <c r="A76" s="49" t="s">
        <v>583</v>
      </c>
      <c r="B76" s="69">
        <v>45</v>
      </c>
      <c r="C76" s="37"/>
    </row>
    <row r="77" spans="1:3" x14ac:dyDescent="0.25">
      <c r="A77" s="49" t="s">
        <v>584</v>
      </c>
      <c r="B77" s="69">
        <v>8</v>
      </c>
      <c r="C77" s="37"/>
    </row>
    <row r="78" spans="1:3" x14ac:dyDescent="0.25">
      <c r="A78" s="49" t="s">
        <v>585</v>
      </c>
      <c r="B78" s="69">
        <v>13</v>
      </c>
      <c r="C78" s="37"/>
    </row>
    <row r="79" spans="1:3" x14ac:dyDescent="0.25">
      <c r="A79" s="49" t="s">
        <v>586</v>
      </c>
      <c r="B79" s="69">
        <v>13</v>
      </c>
      <c r="C79" s="37"/>
    </row>
    <row r="80" spans="1:3" x14ac:dyDescent="0.25">
      <c r="A80" s="49" t="s">
        <v>587</v>
      </c>
      <c r="B80" s="69">
        <v>23</v>
      </c>
      <c r="C80" s="37"/>
    </row>
    <row r="81" spans="1:3" x14ac:dyDescent="0.25">
      <c r="A81" s="49" t="s">
        <v>588</v>
      </c>
      <c r="B81" s="69">
        <v>269</v>
      </c>
      <c r="C81" s="37"/>
    </row>
    <row r="82" spans="1:3" x14ac:dyDescent="0.25">
      <c r="A82" s="49" t="s">
        <v>589</v>
      </c>
      <c r="B82" s="69">
        <v>367</v>
      </c>
      <c r="C82" s="37"/>
    </row>
    <row r="83" spans="1:3" x14ac:dyDescent="0.25">
      <c r="A83" s="49" t="s">
        <v>590</v>
      </c>
      <c r="B83" s="69">
        <v>34</v>
      </c>
      <c r="C83" s="37"/>
    </row>
    <row r="84" spans="1:3" x14ac:dyDescent="0.25">
      <c r="A84" s="49" t="s">
        <v>591</v>
      </c>
      <c r="B84" s="69">
        <v>177</v>
      </c>
      <c r="C84" s="37"/>
    </row>
    <row r="85" spans="1:3" x14ac:dyDescent="0.25">
      <c r="A85" s="49" t="s">
        <v>592</v>
      </c>
      <c r="B85" s="69">
        <v>18</v>
      </c>
      <c r="C85" s="37"/>
    </row>
    <row r="86" spans="1:3" x14ac:dyDescent="0.25">
      <c r="A86" s="49" t="s">
        <v>593</v>
      </c>
      <c r="B86" s="69">
        <v>5</v>
      </c>
      <c r="C86" s="37"/>
    </row>
    <row r="87" spans="1:3" x14ac:dyDescent="0.25">
      <c r="A87" s="49" t="s">
        <v>594</v>
      </c>
      <c r="B87" s="69">
        <v>0</v>
      </c>
      <c r="C87" s="37"/>
    </row>
    <row r="88" spans="1:3" x14ac:dyDescent="0.25">
      <c r="A88" s="49" t="s">
        <v>595</v>
      </c>
      <c r="B88" s="69">
        <v>19</v>
      </c>
      <c r="C88" s="37"/>
    </row>
    <row r="89" spans="1:3" x14ac:dyDescent="0.25">
      <c r="A89" s="49" t="s">
        <v>596</v>
      </c>
      <c r="B89" s="69">
        <v>17</v>
      </c>
      <c r="C89" s="37"/>
    </row>
    <row r="90" spans="1:3" x14ac:dyDescent="0.25">
      <c r="A90" s="49" t="s">
        <v>597</v>
      </c>
      <c r="B90" s="69">
        <v>12</v>
      </c>
      <c r="C90" s="37"/>
    </row>
    <row r="91" spans="1:3" x14ac:dyDescent="0.25">
      <c r="A91" s="49" t="s">
        <v>598</v>
      </c>
      <c r="B91" s="69">
        <v>42</v>
      </c>
      <c r="C91" s="37"/>
    </row>
    <row r="92" spans="1:3" x14ac:dyDescent="0.25">
      <c r="A92" s="49" t="s">
        <v>599</v>
      </c>
      <c r="B92" s="69">
        <v>24</v>
      </c>
      <c r="C92" s="37"/>
    </row>
    <row r="93" spans="1:3" x14ac:dyDescent="0.25">
      <c r="A93" s="49" t="s">
        <v>600</v>
      </c>
      <c r="B93" s="69">
        <v>25</v>
      </c>
      <c r="C93" s="37"/>
    </row>
    <row r="94" spans="1:3" x14ac:dyDescent="0.25">
      <c r="A94" s="49" t="s">
        <v>601</v>
      </c>
      <c r="B94" s="69">
        <v>12</v>
      </c>
      <c r="C94" s="37"/>
    </row>
    <row r="95" spans="1:3" x14ac:dyDescent="0.25">
      <c r="A95" s="49" t="s">
        <v>602</v>
      </c>
      <c r="B95" s="69">
        <v>81</v>
      </c>
      <c r="C95" s="37"/>
    </row>
    <row r="96" spans="1:3" x14ac:dyDescent="0.25">
      <c r="A96" s="210" t="s">
        <v>603</v>
      </c>
      <c r="B96" s="69"/>
      <c r="C96" s="37"/>
    </row>
    <row r="97" spans="1:11" x14ac:dyDescent="0.25">
      <c r="A97" s="208"/>
      <c r="B97" s="7"/>
      <c r="C97" s="7"/>
    </row>
    <row r="98" spans="1:11" x14ac:dyDescent="0.25">
      <c r="A98" s="208"/>
      <c r="B98" s="7"/>
      <c r="C98" s="7"/>
    </row>
    <row r="99" spans="1:11" x14ac:dyDescent="0.25">
      <c r="A99" s="16" t="s">
        <v>604</v>
      </c>
      <c r="B99" s="37"/>
      <c r="C99" s="37"/>
      <c r="D99" s="37"/>
      <c r="E99" s="37"/>
      <c r="F99" s="37"/>
      <c r="G99" s="37"/>
      <c r="H99" s="37"/>
      <c r="I99" s="37"/>
      <c r="J99" s="37"/>
      <c r="K99" s="37"/>
    </row>
    <row r="100" spans="1:11" x14ac:dyDescent="0.25">
      <c r="A100" t="s">
        <v>605</v>
      </c>
      <c r="B100" s="37" t="s">
        <v>210</v>
      </c>
      <c r="C100" s="112" t="s">
        <v>606</v>
      </c>
      <c r="D100" s="37" t="s">
        <v>211</v>
      </c>
      <c r="E100" s="112" t="s">
        <v>607</v>
      </c>
      <c r="F100" s="37" t="s">
        <v>212</v>
      </c>
      <c r="G100" s="112" t="s">
        <v>608</v>
      </c>
      <c r="H100" s="37" t="s">
        <v>213</v>
      </c>
      <c r="I100" s="112" t="s">
        <v>609</v>
      </c>
      <c r="J100" s="37" t="s">
        <v>214</v>
      </c>
      <c r="K100" s="112" t="s">
        <v>610</v>
      </c>
    </row>
    <row r="101" spans="1:11" x14ac:dyDescent="0.25">
      <c r="B101" s="37" t="s">
        <v>611</v>
      </c>
      <c r="C101" s="37" t="s">
        <v>612</v>
      </c>
      <c r="D101" s="37" t="s">
        <v>611</v>
      </c>
      <c r="E101" s="37" t="s">
        <v>612</v>
      </c>
      <c r="F101" s="37" t="s">
        <v>611</v>
      </c>
      <c r="G101" s="37" t="s">
        <v>612</v>
      </c>
      <c r="H101" s="37" t="s">
        <v>611</v>
      </c>
      <c r="I101" s="37" t="s">
        <v>612</v>
      </c>
      <c r="J101" s="37" t="s">
        <v>611</v>
      </c>
      <c r="K101" s="37" t="s">
        <v>612</v>
      </c>
    </row>
    <row r="102" spans="1:11" x14ac:dyDescent="0.25">
      <c r="A102" t="s">
        <v>613</v>
      </c>
      <c r="B102" s="38">
        <v>2795</v>
      </c>
      <c r="C102" s="38" t="s">
        <v>614</v>
      </c>
      <c r="D102" s="38">
        <v>3065</v>
      </c>
      <c r="E102" s="38" t="s">
        <v>615</v>
      </c>
      <c r="F102" s="38">
        <v>3050</v>
      </c>
      <c r="G102" s="38" t="s">
        <v>616</v>
      </c>
      <c r="H102" s="38">
        <v>3295</v>
      </c>
      <c r="I102" s="38" t="s">
        <v>617</v>
      </c>
      <c r="J102" s="38">
        <v>3261</v>
      </c>
      <c r="K102" s="38" t="s">
        <v>615</v>
      </c>
    </row>
    <row r="103" spans="1:11" ht="15.75" thickBot="1" x14ac:dyDescent="0.3">
      <c r="A103" s="110" t="s">
        <v>618</v>
      </c>
      <c r="B103" s="116">
        <v>1412</v>
      </c>
      <c r="C103" s="116" t="s">
        <v>619</v>
      </c>
      <c r="D103" s="116">
        <v>1357</v>
      </c>
      <c r="E103" s="116" t="s">
        <v>620</v>
      </c>
      <c r="F103" s="116">
        <v>1404</v>
      </c>
      <c r="G103" s="116" t="s">
        <v>621</v>
      </c>
      <c r="H103" s="116">
        <v>1427</v>
      </c>
      <c r="I103" s="116" t="s">
        <v>622</v>
      </c>
      <c r="J103" s="116">
        <v>1440</v>
      </c>
      <c r="K103" s="116" t="s">
        <v>620</v>
      </c>
    </row>
    <row r="104" spans="1:11" x14ac:dyDescent="0.25">
      <c r="A104" s="5" t="s">
        <v>240</v>
      </c>
      <c r="B104" s="109">
        <v>4207</v>
      </c>
      <c r="C104" s="109" t="s">
        <v>623</v>
      </c>
      <c r="D104" s="109">
        <v>4422</v>
      </c>
      <c r="E104" s="109" t="s">
        <v>623</v>
      </c>
      <c r="F104" s="109">
        <v>4454</v>
      </c>
      <c r="G104" s="109" t="s">
        <v>623</v>
      </c>
      <c r="H104" s="109">
        <v>4722</v>
      </c>
      <c r="I104" s="109" t="s">
        <v>623</v>
      </c>
      <c r="J104" s="109">
        <v>4701</v>
      </c>
      <c r="K104" s="109" t="s">
        <v>623</v>
      </c>
    </row>
    <row r="105" spans="1:11" x14ac:dyDescent="0.25">
      <c r="A105" t="s">
        <v>624</v>
      </c>
      <c r="B105" s="37"/>
      <c r="C105" s="37"/>
      <c r="D105" s="37"/>
      <c r="E105" s="37"/>
      <c r="F105" s="37"/>
      <c r="G105" s="37"/>
      <c r="H105" s="37"/>
      <c r="I105" s="37"/>
      <c r="J105" s="37"/>
      <c r="K105" s="37"/>
    </row>
    <row r="106" spans="1:11" x14ac:dyDescent="0.25">
      <c r="A106" s="208" t="s">
        <v>528</v>
      </c>
      <c r="B106" s="37"/>
      <c r="C106" s="37"/>
      <c r="D106" s="37"/>
      <c r="E106" s="37"/>
      <c r="F106" s="37"/>
      <c r="G106" s="37"/>
      <c r="H106" s="37"/>
      <c r="I106" s="37"/>
      <c r="J106" s="37"/>
      <c r="K106" s="37"/>
    </row>
    <row r="107" spans="1:11" x14ac:dyDescent="0.25">
      <c r="A107" s="208"/>
      <c r="B107" s="7"/>
      <c r="C107" s="7"/>
    </row>
    <row r="109" spans="1:11" x14ac:dyDescent="0.25">
      <c r="A109" s="16" t="s">
        <v>625</v>
      </c>
    </row>
    <row r="110" spans="1:11" x14ac:dyDescent="0.25">
      <c r="A110" t="s">
        <v>626</v>
      </c>
      <c r="B110" s="37" t="s">
        <v>210</v>
      </c>
      <c r="C110" s="37" t="s">
        <v>211</v>
      </c>
      <c r="D110" s="37" t="s">
        <v>212</v>
      </c>
      <c r="E110" s="37" t="s">
        <v>213</v>
      </c>
      <c r="F110" s="37" t="s">
        <v>214</v>
      </c>
      <c r="G110" s="37"/>
      <c r="I110" s="37"/>
      <c r="J110" s="37"/>
      <c r="K110" s="37"/>
    </row>
    <row r="111" spans="1:11" x14ac:dyDescent="0.25">
      <c r="A111" t="s">
        <v>627</v>
      </c>
      <c r="B111" s="38">
        <v>83883</v>
      </c>
      <c r="C111" s="38">
        <v>82045</v>
      </c>
      <c r="D111" s="38">
        <v>79538</v>
      </c>
      <c r="E111" s="38">
        <v>77674</v>
      </c>
      <c r="F111" s="38">
        <v>77643</v>
      </c>
      <c r="G111" s="37"/>
      <c r="I111" s="37"/>
      <c r="J111" s="37"/>
      <c r="K111" s="37"/>
    </row>
    <row r="112" spans="1:11" x14ac:dyDescent="0.25">
      <c r="A112" t="s">
        <v>628</v>
      </c>
      <c r="B112" s="38">
        <v>83870</v>
      </c>
      <c r="C112" s="38">
        <v>82007</v>
      </c>
      <c r="D112" s="38">
        <v>79533</v>
      </c>
      <c r="E112" s="38">
        <v>77606</v>
      </c>
      <c r="F112" s="38">
        <v>77641</v>
      </c>
      <c r="G112" s="37"/>
      <c r="H112" s="37"/>
      <c r="I112" s="37"/>
      <c r="J112" s="37"/>
      <c r="K112" s="37"/>
    </row>
    <row r="113" spans="1:11" x14ac:dyDescent="0.25">
      <c r="A113" t="s">
        <v>629</v>
      </c>
      <c r="B113" s="65">
        <v>1</v>
      </c>
      <c r="C113" s="65">
        <v>1</v>
      </c>
      <c r="D113" s="65">
        <v>1</v>
      </c>
      <c r="E113" s="65">
        <v>1</v>
      </c>
      <c r="F113" s="65">
        <v>1</v>
      </c>
      <c r="G113" s="37"/>
      <c r="H113" s="37"/>
      <c r="I113" s="37"/>
      <c r="J113" s="37"/>
      <c r="K113" s="37"/>
    </row>
    <row r="114" spans="1:11" x14ac:dyDescent="0.25">
      <c r="A114" t="s">
        <v>630</v>
      </c>
      <c r="B114" s="37" t="s">
        <v>631</v>
      </c>
      <c r="C114" s="37" t="s">
        <v>631</v>
      </c>
      <c r="D114" s="37" t="s">
        <v>631</v>
      </c>
      <c r="E114" s="37" t="s">
        <v>632</v>
      </c>
      <c r="F114" s="37" t="s">
        <v>632</v>
      </c>
      <c r="G114" s="37"/>
      <c r="H114" s="37"/>
      <c r="I114" s="37"/>
      <c r="J114" s="37"/>
      <c r="K114" s="37"/>
    </row>
    <row r="115" spans="1:11" x14ac:dyDescent="0.25">
      <c r="A115" t="s">
        <v>633</v>
      </c>
      <c r="B115" s="37">
        <v>62</v>
      </c>
      <c r="C115" s="37">
        <v>63</v>
      </c>
      <c r="D115" s="37">
        <v>63</v>
      </c>
      <c r="E115" s="37">
        <v>64</v>
      </c>
      <c r="F115" s="37">
        <v>66</v>
      </c>
      <c r="G115" s="37"/>
      <c r="H115" s="37"/>
      <c r="I115" s="37"/>
      <c r="J115" s="37"/>
      <c r="K115" s="37"/>
    </row>
    <row r="116" spans="1:11" x14ac:dyDescent="0.25">
      <c r="A116" t="s">
        <v>634</v>
      </c>
      <c r="B116" s="37" t="s">
        <v>635</v>
      </c>
      <c r="C116" s="37" t="s">
        <v>636</v>
      </c>
      <c r="D116" s="37" t="s">
        <v>635</v>
      </c>
      <c r="E116" s="37" t="s">
        <v>637</v>
      </c>
      <c r="F116" s="37" t="s">
        <v>638</v>
      </c>
      <c r="G116" s="37"/>
      <c r="H116" s="14"/>
      <c r="I116" s="37"/>
      <c r="J116" s="37"/>
      <c r="K116" s="37"/>
    </row>
    <row r="117" spans="1:11" x14ac:dyDescent="0.25">
      <c r="A117" t="s">
        <v>639</v>
      </c>
      <c r="B117" s="37" t="s">
        <v>640</v>
      </c>
      <c r="C117" s="37" t="s">
        <v>641</v>
      </c>
      <c r="D117" s="37" t="s">
        <v>642</v>
      </c>
      <c r="E117" s="37" t="s">
        <v>642</v>
      </c>
      <c r="F117" s="37" t="s">
        <v>643</v>
      </c>
      <c r="G117" s="37"/>
      <c r="H117" s="14"/>
    </row>
    <row r="118" spans="1:11" x14ac:dyDescent="0.25">
      <c r="A118" s="208" t="s">
        <v>528</v>
      </c>
      <c r="B118" s="37"/>
      <c r="C118" s="37"/>
      <c r="D118" s="37"/>
      <c r="E118" s="37"/>
      <c r="F118" s="37"/>
      <c r="G118" s="37"/>
      <c r="H118" s="37"/>
    </row>
    <row r="119" spans="1:11" x14ac:dyDescent="0.25">
      <c r="B119" s="37"/>
      <c r="C119" s="37"/>
      <c r="D119" s="37"/>
      <c r="E119" s="37"/>
      <c r="F119" s="37"/>
      <c r="G119" s="37"/>
      <c r="H119" s="37"/>
    </row>
    <row r="120" spans="1:11" x14ac:dyDescent="0.25">
      <c r="B120" s="37"/>
      <c r="C120" s="37"/>
      <c r="D120" s="37"/>
      <c r="E120" s="37"/>
      <c r="F120" s="37"/>
      <c r="G120" s="37"/>
      <c r="H120" s="37"/>
    </row>
    <row r="121" spans="1:11" x14ac:dyDescent="0.25">
      <c r="A121" s="16" t="s">
        <v>644</v>
      </c>
      <c r="B121" s="37"/>
      <c r="C121" s="37"/>
      <c r="D121" s="37"/>
      <c r="E121" s="37"/>
      <c r="F121" s="37"/>
      <c r="G121" s="37"/>
      <c r="H121" s="37"/>
      <c r="I121" s="37"/>
      <c r="J121" s="37"/>
      <c r="K121" s="37"/>
    </row>
    <row r="122" spans="1:11" x14ac:dyDescent="0.25">
      <c r="A122" t="s">
        <v>286</v>
      </c>
      <c r="B122" s="37" t="s">
        <v>210</v>
      </c>
      <c r="C122" s="112" t="s">
        <v>606</v>
      </c>
      <c r="D122" s="37" t="s">
        <v>211</v>
      </c>
      <c r="E122" s="112" t="s">
        <v>607</v>
      </c>
      <c r="F122" s="37" t="s">
        <v>212</v>
      </c>
      <c r="G122" s="112" t="s">
        <v>608</v>
      </c>
      <c r="H122" s="37" t="s">
        <v>213</v>
      </c>
      <c r="I122" s="112" t="s">
        <v>609</v>
      </c>
      <c r="J122" s="37" t="s">
        <v>214</v>
      </c>
      <c r="K122" s="112" t="s">
        <v>610</v>
      </c>
    </row>
    <row r="123" spans="1:11" x14ac:dyDescent="0.25">
      <c r="B123" s="37" t="s">
        <v>611</v>
      </c>
      <c r="C123" s="37" t="s">
        <v>612</v>
      </c>
      <c r="D123" s="37" t="s">
        <v>611</v>
      </c>
      <c r="E123" s="37" t="s">
        <v>612</v>
      </c>
      <c r="F123" s="37" t="s">
        <v>611</v>
      </c>
      <c r="G123" s="37" t="s">
        <v>612</v>
      </c>
      <c r="H123" s="37" t="s">
        <v>611</v>
      </c>
      <c r="I123" s="37" t="s">
        <v>612</v>
      </c>
      <c r="J123" s="37" t="s">
        <v>611</v>
      </c>
      <c r="K123" s="37" t="s">
        <v>612</v>
      </c>
    </row>
    <row r="124" spans="1:11" x14ac:dyDescent="0.25">
      <c r="A124" t="s">
        <v>645</v>
      </c>
      <c r="B124" s="38">
        <v>14539</v>
      </c>
      <c r="C124" s="37">
        <v>17</v>
      </c>
      <c r="D124" s="38">
        <v>14409</v>
      </c>
      <c r="E124" s="37">
        <v>18</v>
      </c>
      <c r="F124" s="38">
        <v>14174</v>
      </c>
      <c r="G124" s="37">
        <v>18</v>
      </c>
      <c r="H124" s="38">
        <v>1376</v>
      </c>
      <c r="I124" s="37">
        <v>18</v>
      </c>
      <c r="J124" s="38">
        <v>13497</v>
      </c>
      <c r="K124" s="37">
        <v>17</v>
      </c>
    </row>
    <row r="125" spans="1:11" x14ac:dyDescent="0.25">
      <c r="A125" t="s">
        <v>646</v>
      </c>
      <c r="B125" s="38">
        <v>27844</v>
      </c>
      <c r="C125" s="37">
        <v>33</v>
      </c>
      <c r="D125" s="38">
        <v>27805</v>
      </c>
      <c r="E125" s="37">
        <v>34</v>
      </c>
      <c r="F125" s="38">
        <v>26918</v>
      </c>
      <c r="G125" s="37">
        <v>34</v>
      </c>
      <c r="H125" s="38">
        <v>26466</v>
      </c>
      <c r="I125" s="37">
        <v>34</v>
      </c>
      <c r="J125" s="38">
        <v>26211</v>
      </c>
      <c r="K125" s="37">
        <v>34</v>
      </c>
    </row>
    <row r="126" spans="1:11" x14ac:dyDescent="0.25">
      <c r="A126" t="s">
        <v>647</v>
      </c>
      <c r="B126" s="38">
        <v>29508</v>
      </c>
      <c r="C126" s="37">
        <v>35</v>
      </c>
      <c r="D126" s="38">
        <v>28777</v>
      </c>
      <c r="E126" s="37">
        <v>35</v>
      </c>
      <c r="F126" s="38">
        <v>27896</v>
      </c>
      <c r="G126" s="37">
        <v>35</v>
      </c>
      <c r="H126" s="38">
        <v>26979</v>
      </c>
      <c r="I126" s="37">
        <v>35</v>
      </c>
      <c r="J126" s="38">
        <v>27551</v>
      </c>
      <c r="K126" s="37">
        <v>35</v>
      </c>
    </row>
    <row r="127" spans="1:11" x14ac:dyDescent="0.25">
      <c r="A127" t="s">
        <v>648</v>
      </c>
      <c r="B127" s="38">
        <v>1111</v>
      </c>
      <c r="C127" s="37">
        <v>13</v>
      </c>
      <c r="D127" s="38">
        <v>10946</v>
      </c>
      <c r="E127" s="37">
        <v>13</v>
      </c>
      <c r="F127" s="38">
        <v>10437</v>
      </c>
      <c r="G127" s="37">
        <v>13</v>
      </c>
      <c r="H127" s="38">
        <v>10371</v>
      </c>
      <c r="I127" s="37">
        <v>13</v>
      </c>
      <c r="J127" s="38">
        <v>10306</v>
      </c>
      <c r="K127" s="37">
        <v>13</v>
      </c>
    </row>
    <row r="128" spans="1:11" ht="15.75" thickBot="1" x14ac:dyDescent="0.3">
      <c r="A128" s="110" t="s">
        <v>301</v>
      </c>
      <c r="B128" s="116">
        <v>882</v>
      </c>
      <c r="C128" s="111">
        <v>1</v>
      </c>
      <c r="D128" s="116">
        <v>108</v>
      </c>
      <c r="E128" s="111">
        <v>0</v>
      </c>
      <c r="F128" s="116">
        <v>113</v>
      </c>
      <c r="G128" s="111">
        <v>0</v>
      </c>
      <c r="H128" s="111">
        <v>98</v>
      </c>
      <c r="I128" s="111">
        <v>0</v>
      </c>
      <c r="J128" s="111">
        <v>78</v>
      </c>
      <c r="K128" s="111">
        <v>0</v>
      </c>
    </row>
    <row r="129" spans="1:11" x14ac:dyDescent="0.25">
      <c r="A129" s="5" t="s">
        <v>240</v>
      </c>
      <c r="B129" s="109">
        <v>83883</v>
      </c>
      <c r="C129" s="109">
        <v>100</v>
      </c>
      <c r="D129" s="109">
        <v>82045</v>
      </c>
      <c r="E129" s="109">
        <v>100</v>
      </c>
      <c r="F129" s="109">
        <v>79538</v>
      </c>
      <c r="G129" s="109">
        <v>100</v>
      </c>
      <c r="H129" s="109">
        <v>77674</v>
      </c>
      <c r="I129" s="109">
        <v>100</v>
      </c>
      <c r="J129" s="109">
        <v>77643</v>
      </c>
      <c r="K129" s="109">
        <v>100</v>
      </c>
    </row>
    <row r="130" spans="1:11" x14ac:dyDescent="0.25">
      <c r="A130" s="208" t="s">
        <v>528</v>
      </c>
      <c r="B130" s="37"/>
      <c r="C130" s="37"/>
      <c r="D130" s="37"/>
      <c r="E130" s="37"/>
      <c r="F130" s="37"/>
      <c r="G130" s="37"/>
      <c r="H130" s="37"/>
      <c r="I130" s="37"/>
      <c r="J130" s="37"/>
      <c r="K130" s="37"/>
    </row>
    <row r="131" spans="1:11" x14ac:dyDescent="0.25">
      <c r="B131" s="37"/>
      <c r="C131" s="37"/>
      <c r="D131" s="37"/>
      <c r="E131" s="37"/>
      <c r="F131" s="37"/>
      <c r="G131" s="37"/>
      <c r="H131" s="37"/>
      <c r="I131" s="37"/>
      <c r="J131" s="37"/>
      <c r="K131" s="37"/>
    </row>
    <row r="132" spans="1:11" x14ac:dyDescent="0.25">
      <c r="B132" s="37"/>
      <c r="C132" s="37"/>
      <c r="D132" s="37"/>
      <c r="E132" s="37"/>
      <c r="F132" s="37"/>
      <c r="G132" s="37"/>
      <c r="H132" s="37"/>
      <c r="I132" s="37"/>
      <c r="J132" s="37"/>
      <c r="K132" s="37"/>
    </row>
    <row r="133" spans="1:11" x14ac:dyDescent="0.25">
      <c r="A133" s="16" t="s">
        <v>649</v>
      </c>
      <c r="B133" s="37"/>
      <c r="C133" s="37"/>
      <c r="D133" s="37"/>
      <c r="E133" s="37"/>
      <c r="F133" s="37"/>
      <c r="G133" s="37"/>
      <c r="H133" s="37"/>
      <c r="I133" s="37"/>
      <c r="J133" s="37"/>
      <c r="K133" s="37"/>
    </row>
    <row r="134" spans="1:11" x14ac:dyDescent="0.25">
      <c r="A134" t="s">
        <v>286</v>
      </c>
      <c r="B134" s="37" t="s">
        <v>210</v>
      </c>
      <c r="C134" s="112" t="s">
        <v>606</v>
      </c>
      <c r="D134" s="37" t="s">
        <v>211</v>
      </c>
      <c r="E134" s="112" t="s">
        <v>607</v>
      </c>
      <c r="F134" s="37" t="s">
        <v>212</v>
      </c>
      <c r="G134" s="112" t="s">
        <v>608</v>
      </c>
      <c r="H134" s="37" t="s">
        <v>213</v>
      </c>
      <c r="I134" s="112" t="s">
        <v>609</v>
      </c>
      <c r="J134" s="37" t="s">
        <v>214</v>
      </c>
      <c r="K134" s="112" t="s">
        <v>610</v>
      </c>
    </row>
    <row r="135" spans="1:11" x14ac:dyDescent="0.25">
      <c r="B135" s="37" t="s">
        <v>611</v>
      </c>
      <c r="C135" s="37" t="s">
        <v>612</v>
      </c>
      <c r="D135" s="37" t="s">
        <v>611</v>
      </c>
      <c r="E135" s="37" t="s">
        <v>612</v>
      </c>
      <c r="F135" s="37" t="s">
        <v>611</v>
      </c>
      <c r="G135" s="37" t="s">
        <v>612</v>
      </c>
      <c r="H135" s="37" t="s">
        <v>611</v>
      </c>
      <c r="I135" s="37" t="s">
        <v>612</v>
      </c>
      <c r="J135" s="37" t="s">
        <v>611</v>
      </c>
      <c r="K135" s="37" t="s">
        <v>612</v>
      </c>
    </row>
    <row r="136" spans="1:11" x14ac:dyDescent="0.25">
      <c r="A136" t="s">
        <v>645</v>
      </c>
      <c r="B136" s="38">
        <v>10929</v>
      </c>
      <c r="C136" s="38" t="s">
        <v>650</v>
      </c>
      <c r="D136" s="38">
        <v>11177</v>
      </c>
      <c r="E136" s="38" t="s">
        <v>651</v>
      </c>
      <c r="F136" s="38">
        <v>11545</v>
      </c>
      <c r="G136" s="38" t="s">
        <v>652</v>
      </c>
      <c r="H136" s="38">
        <v>11283</v>
      </c>
      <c r="I136" s="38" t="s">
        <v>652</v>
      </c>
      <c r="J136" s="38">
        <v>11860</v>
      </c>
      <c r="K136" s="38" t="s">
        <v>652</v>
      </c>
    </row>
    <row r="137" spans="1:11" x14ac:dyDescent="0.25">
      <c r="A137" t="s">
        <v>646</v>
      </c>
      <c r="B137" s="38">
        <v>18219</v>
      </c>
      <c r="C137" s="38" t="s">
        <v>653</v>
      </c>
      <c r="D137" s="38">
        <v>18668</v>
      </c>
      <c r="E137" s="38" t="s">
        <v>654</v>
      </c>
      <c r="F137" s="38">
        <v>19612</v>
      </c>
      <c r="G137" s="38" t="s">
        <v>655</v>
      </c>
      <c r="H137" s="38">
        <v>19159</v>
      </c>
      <c r="I137" s="38" t="s">
        <v>655</v>
      </c>
      <c r="J137" s="38">
        <v>20015</v>
      </c>
      <c r="K137" s="38" t="s">
        <v>656</v>
      </c>
    </row>
    <row r="138" spans="1:11" x14ac:dyDescent="0.25">
      <c r="A138" t="s">
        <v>647</v>
      </c>
      <c r="B138" s="38">
        <v>17440</v>
      </c>
      <c r="C138" s="38" t="s">
        <v>657</v>
      </c>
      <c r="D138" s="38">
        <v>17515</v>
      </c>
      <c r="E138" s="38" t="s">
        <v>657</v>
      </c>
      <c r="F138" s="38">
        <v>18460</v>
      </c>
      <c r="G138" s="38" t="s">
        <v>654</v>
      </c>
      <c r="H138" s="38">
        <v>17927</v>
      </c>
      <c r="I138" s="38" t="s">
        <v>654</v>
      </c>
      <c r="J138" s="38">
        <v>19259</v>
      </c>
      <c r="K138" s="38" t="s">
        <v>655</v>
      </c>
    </row>
    <row r="139" spans="1:11" x14ac:dyDescent="0.25">
      <c r="A139" t="s">
        <v>648</v>
      </c>
      <c r="B139" s="38">
        <v>7580</v>
      </c>
      <c r="C139" s="38" t="s">
        <v>658</v>
      </c>
      <c r="D139" s="38">
        <v>7678</v>
      </c>
      <c r="E139" s="38" t="s">
        <v>658</v>
      </c>
      <c r="F139" s="38">
        <v>7816</v>
      </c>
      <c r="G139" s="38" t="s">
        <v>659</v>
      </c>
      <c r="H139" s="38">
        <v>7767</v>
      </c>
      <c r="I139" s="38" t="s">
        <v>659</v>
      </c>
      <c r="J139" s="38">
        <v>8333</v>
      </c>
      <c r="K139" s="38" t="s">
        <v>660</v>
      </c>
    </row>
    <row r="140" spans="1:11" ht="15.75" thickBot="1" x14ac:dyDescent="0.3">
      <c r="A140" s="110" t="s">
        <v>301</v>
      </c>
      <c r="B140" s="116">
        <v>29715</v>
      </c>
      <c r="C140" s="116" t="s">
        <v>661</v>
      </c>
      <c r="D140" s="116">
        <v>27007</v>
      </c>
      <c r="E140" s="116" t="s">
        <v>662</v>
      </c>
      <c r="F140" s="116">
        <v>22105</v>
      </c>
      <c r="G140" s="116" t="s">
        <v>663</v>
      </c>
      <c r="H140" s="116">
        <v>21538</v>
      </c>
      <c r="I140" s="116" t="s">
        <v>663</v>
      </c>
      <c r="J140" s="116">
        <v>18176</v>
      </c>
      <c r="K140" s="116" t="s">
        <v>654</v>
      </c>
    </row>
    <row r="141" spans="1:11" x14ac:dyDescent="0.25">
      <c r="A141" s="5" t="s">
        <v>240</v>
      </c>
      <c r="B141" s="109">
        <v>83883</v>
      </c>
      <c r="C141" s="109" t="s">
        <v>623</v>
      </c>
      <c r="D141" s="109">
        <v>82045</v>
      </c>
      <c r="E141" s="109" t="s">
        <v>623</v>
      </c>
      <c r="F141" s="109">
        <v>79538</v>
      </c>
      <c r="G141" s="109" t="s">
        <v>623</v>
      </c>
      <c r="H141" s="109">
        <v>77674</v>
      </c>
      <c r="I141" s="109" t="s">
        <v>623</v>
      </c>
      <c r="J141" s="109">
        <v>77643</v>
      </c>
      <c r="K141" s="109" t="s">
        <v>623</v>
      </c>
    </row>
    <row r="142" spans="1:11" x14ac:dyDescent="0.25">
      <c r="A142" s="208" t="s">
        <v>528</v>
      </c>
      <c r="B142" s="37"/>
      <c r="C142" s="37"/>
      <c r="D142" s="37"/>
      <c r="E142" s="37"/>
      <c r="F142" s="37"/>
      <c r="G142" s="37"/>
      <c r="H142" s="37"/>
      <c r="I142" s="37"/>
      <c r="J142" s="37"/>
      <c r="K142" s="37"/>
    </row>
    <row r="143" spans="1:11" x14ac:dyDescent="0.25">
      <c r="A143" s="208"/>
      <c r="B143" s="37"/>
      <c r="C143" s="37"/>
      <c r="D143" s="37"/>
      <c r="E143" s="37"/>
      <c r="F143" s="37"/>
      <c r="G143" s="37"/>
      <c r="H143" s="37"/>
      <c r="I143" s="37"/>
      <c r="J143" s="37"/>
      <c r="K143" s="37"/>
    </row>
    <row r="144" spans="1:11" x14ac:dyDescent="0.25">
      <c r="A144" s="208"/>
      <c r="B144" s="37"/>
      <c r="C144" s="37"/>
      <c r="D144" s="37"/>
      <c r="E144" s="37"/>
      <c r="F144" s="37"/>
      <c r="G144" s="37"/>
      <c r="H144" s="37"/>
      <c r="I144" s="37"/>
      <c r="J144" s="37"/>
      <c r="K144" s="37"/>
    </row>
    <row r="145" spans="1:11" x14ac:dyDescent="0.25">
      <c r="A145" s="16" t="s">
        <v>664</v>
      </c>
      <c r="B145" s="37"/>
      <c r="C145" s="37"/>
      <c r="D145" s="37"/>
      <c r="E145" s="37"/>
      <c r="F145" s="37"/>
      <c r="G145" s="37"/>
      <c r="H145" s="37"/>
      <c r="I145" s="37"/>
      <c r="J145" s="37"/>
      <c r="K145" s="37"/>
    </row>
    <row r="146" spans="1:11" x14ac:dyDescent="0.25">
      <c r="A146" t="s">
        <v>665</v>
      </c>
      <c r="B146" s="37" t="s">
        <v>210</v>
      </c>
      <c r="C146" s="112" t="s">
        <v>606</v>
      </c>
      <c r="D146" s="37" t="s">
        <v>211</v>
      </c>
      <c r="E146" s="112" t="s">
        <v>607</v>
      </c>
      <c r="F146" s="37" t="s">
        <v>212</v>
      </c>
      <c r="G146" s="112" t="s">
        <v>608</v>
      </c>
      <c r="H146" s="37" t="s">
        <v>213</v>
      </c>
      <c r="I146" s="112" t="s">
        <v>609</v>
      </c>
      <c r="J146" s="37" t="s">
        <v>214</v>
      </c>
      <c r="K146" s="112" t="s">
        <v>610</v>
      </c>
    </row>
    <row r="147" spans="1:11" x14ac:dyDescent="0.25">
      <c r="B147" s="37" t="s">
        <v>611</v>
      </c>
      <c r="C147" s="37" t="s">
        <v>612</v>
      </c>
      <c r="D147" s="37" t="s">
        <v>611</v>
      </c>
      <c r="E147" s="37" t="s">
        <v>612</v>
      </c>
      <c r="F147" s="37" t="s">
        <v>611</v>
      </c>
      <c r="G147" s="37" t="s">
        <v>612</v>
      </c>
      <c r="H147" s="37" t="s">
        <v>611</v>
      </c>
      <c r="I147" s="37" t="s">
        <v>612</v>
      </c>
      <c r="J147" s="37" t="s">
        <v>611</v>
      </c>
      <c r="K147" s="37" t="s">
        <v>612</v>
      </c>
    </row>
    <row r="148" spans="1:11" x14ac:dyDescent="0.25">
      <c r="A148" s="1" t="s">
        <v>666</v>
      </c>
      <c r="B148" s="38">
        <v>26199</v>
      </c>
      <c r="C148" s="38" t="s">
        <v>620</v>
      </c>
      <c r="D148" s="38">
        <v>31289</v>
      </c>
      <c r="E148" s="38" t="s">
        <v>667</v>
      </c>
      <c r="F148" s="38">
        <v>29890</v>
      </c>
      <c r="G148" s="38" t="s">
        <v>667</v>
      </c>
      <c r="H148" s="38">
        <v>28797</v>
      </c>
      <c r="I148" s="38" t="s">
        <v>668</v>
      </c>
      <c r="J148" s="38">
        <v>26539</v>
      </c>
      <c r="K148" s="38" t="s">
        <v>619</v>
      </c>
    </row>
    <row r="149" spans="1:11" ht="30" x14ac:dyDescent="0.25">
      <c r="A149" s="1" t="s">
        <v>669</v>
      </c>
      <c r="B149" s="38">
        <v>27137</v>
      </c>
      <c r="C149" s="38" t="s">
        <v>621</v>
      </c>
      <c r="D149" s="38">
        <v>27983</v>
      </c>
      <c r="E149" s="38" t="s">
        <v>619</v>
      </c>
      <c r="F149" s="38">
        <v>26932</v>
      </c>
      <c r="G149" s="38" t="s">
        <v>619</v>
      </c>
      <c r="H149" s="38">
        <v>26218</v>
      </c>
      <c r="I149" s="38" t="s">
        <v>619</v>
      </c>
      <c r="J149" s="38">
        <v>26084</v>
      </c>
      <c r="K149" s="38" t="s">
        <v>619</v>
      </c>
    </row>
    <row r="150" spans="1:11" ht="45" x14ac:dyDescent="0.25">
      <c r="A150" s="1" t="s">
        <v>670</v>
      </c>
      <c r="B150" s="38">
        <v>8236</v>
      </c>
      <c r="C150" s="38" t="s">
        <v>659</v>
      </c>
      <c r="D150" s="38">
        <v>9208</v>
      </c>
      <c r="E150" s="38" t="s">
        <v>660</v>
      </c>
      <c r="F150" s="38">
        <v>11417</v>
      </c>
      <c r="G150" s="38" t="s">
        <v>651</v>
      </c>
      <c r="H150" s="38">
        <v>12644</v>
      </c>
      <c r="I150" s="38" t="s">
        <v>671</v>
      </c>
      <c r="J150" s="38">
        <v>14628</v>
      </c>
      <c r="K150" s="38" t="s">
        <v>672</v>
      </c>
    </row>
    <row r="151" spans="1:11" ht="60" x14ac:dyDescent="0.25">
      <c r="A151" s="1" t="s">
        <v>673</v>
      </c>
      <c r="B151" s="38">
        <v>1476</v>
      </c>
      <c r="C151" s="38" t="s">
        <v>674</v>
      </c>
      <c r="D151" s="38" t="s">
        <v>675</v>
      </c>
      <c r="E151" s="38" t="s">
        <v>676</v>
      </c>
      <c r="F151" s="38" t="s">
        <v>677</v>
      </c>
      <c r="G151" s="38" t="s">
        <v>676</v>
      </c>
      <c r="H151" s="38" t="s">
        <v>678</v>
      </c>
      <c r="I151" s="38" t="s">
        <v>676</v>
      </c>
      <c r="J151" s="38" t="s">
        <v>679</v>
      </c>
      <c r="K151" s="38" t="s">
        <v>676</v>
      </c>
    </row>
    <row r="152" spans="1:11" ht="45" x14ac:dyDescent="0.25">
      <c r="A152" s="1" t="s">
        <v>680</v>
      </c>
      <c r="B152" s="38" t="s">
        <v>681</v>
      </c>
      <c r="C152" s="38" t="s">
        <v>682</v>
      </c>
      <c r="D152" s="38" t="s">
        <v>683</v>
      </c>
      <c r="E152" s="38" t="s">
        <v>682</v>
      </c>
      <c r="F152" s="38" t="s">
        <v>651</v>
      </c>
      <c r="G152" s="38" t="s">
        <v>682</v>
      </c>
      <c r="H152" s="38" t="s">
        <v>671</v>
      </c>
      <c r="I152" s="38" t="s">
        <v>682</v>
      </c>
      <c r="J152" s="38" t="s">
        <v>651</v>
      </c>
      <c r="K152" s="38" t="s">
        <v>682</v>
      </c>
    </row>
    <row r="153" spans="1:11" ht="15.75" thickBot="1" x14ac:dyDescent="0.3">
      <c r="A153" s="110" t="s">
        <v>301</v>
      </c>
      <c r="B153" s="116">
        <v>20724</v>
      </c>
      <c r="C153" s="116" t="s">
        <v>655</v>
      </c>
      <c r="D153" s="116">
        <v>13001</v>
      </c>
      <c r="E153" s="116" t="s">
        <v>671</v>
      </c>
      <c r="F153" s="116">
        <v>10616</v>
      </c>
      <c r="G153" s="116" t="s">
        <v>650</v>
      </c>
      <c r="H153" s="116">
        <v>9289</v>
      </c>
      <c r="I153" s="116" t="s">
        <v>684</v>
      </c>
      <c r="J153" s="116">
        <v>9563</v>
      </c>
      <c r="K153" s="116" t="s">
        <v>684</v>
      </c>
    </row>
    <row r="154" spans="1:11" x14ac:dyDescent="0.25">
      <c r="A154" s="5" t="s">
        <v>240</v>
      </c>
      <c r="B154" s="109">
        <v>83883</v>
      </c>
      <c r="C154" s="109" t="s">
        <v>623</v>
      </c>
      <c r="D154" s="109">
        <v>82045</v>
      </c>
      <c r="E154" s="109" t="s">
        <v>623</v>
      </c>
      <c r="F154" s="109">
        <v>79538</v>
      </c>
      <c r="G154" s="109" t="s">
        <v>623</v>
      </c>
      <c r="H154" s="109">
        <v>77674</v>
      </c>
      <c r="I154" s="109" t="s">
        <v>623</v>
      </c>
      <c r="J154" s="109">
        <v>77643</v>
      </c>
      <c r="K154" s="109" t="s">
        <v>623</v>
      </c>
    </row>
    <row r="155" spans="1:11" x14ac:dyDescent="0.25">
      <c r="A155" s="208" t="s">
        <v>528</v>
      </c>
      <c r="B155" s="37"/>
      <c r="C155" s="37"/>
      <c r="D155" s="37"/>
      <c r="E155" s="37"/>
      <c r="F155" s="37"/>
      <c r="G155" s="37"/>
      <c r="H155" s="37"/>
      <c r="I155" s="37"/>
      <c r="J155" s="37"/>
      <c r="K155" s="37"/>
    </row>
    <row r="156" spans="1:11" x14ac:dyDescent="0.25">
      <c r="A156" s="208"/>
      <c r="B156" s="37"/>
      <c r="C156" s="37"/>
      <c r="D156" s="37"/>
      <c r="E156" s="37"/>
      <c r="F156" s="37"/>
      <c r="G156" s="37"/>
      <c r="H156" s="37"/>
      <c r="I156" s="37"/>
      <c r="J156" s="37"/>
      <c r="K156" s="37"/>
    </row>
    <row r="157" spans="1:11" x14ac:dyDescent="0.25">
      <c r="A157" s="208"/>
      <c r="B157" s="37"/>
      <c r="C157" s="37"/>
      <c r="D157" s="37"/>
      <c r="E157" s="37"/>
      <c r="F157" s="37"/>
      <c r="G157" s="37"/>
      <c r="H157" s="37"/>
      <c r="I157" s="37"/>
      <c r="J157" s="37"/>
      <c r="K157" s="37"/>
    </row>
    <row r="158" spans="1:11" x14ac:dyDescent="0.25">
      <c r="A158" s="16" t="s">
        <v>685</v>
      </c>
      <c r="B158" s="37"/>
      <c r="C158" s="37"/>
      <c r="D158" s="37"/>
      <c r="E158" s="37"/>
      <c r="F158" s="37"/>
      <c r="G158" s="37"/>
      <c r="H158" s="37"/>
      <c r="I158" s="37"/>
      <c r="J158" s="37"/>
      <c r="K158" s="37"/>
    </row>
    <row r="159" spans="1:11" x14ac:dyDescent="0.25">
      <c r="A159" t="s">
        <v>686</v>
      </c>
      <c r="B159" s="37" t="s">
        <v>210</v>
      </c>
      <c r="C159" s="112" t="s">
        <v>606</v>
      </c>
      <c r="D159" s="37" t="s">
        <v>211</v>
      </c>
      <c r="E159" s="112" t="s">
        <v>607</v>
      </c>
      <c r="F159" s="37" t="s">
        <v>212</v>
      </c>
      <c r="G159" s="112" t="s">
        <v>608</v>
      </c>
      <c r="H159" s="37" t="s">
        <v>213</v>
      </c>
      <c r="I159" s="112" t="s">
        <v>609</v>
      </c>
      <c r="J159" s="37" t="s">
        <v>214</v>
      </c>
      <c r="K159" s="112" t="s">
        <v>610</v>
      </c>
    </row>
    <row r="160" spans="1:11" x14ac:dyDescent="0.25">
      <c r="B160" s="37" t="s">
        <v>611</v>
      </c>
      <c r="C160" s="37" t="s">
        <v>612</v>
      </c>
      <c r="D160" s="37" t="s">
        <v>611</v>
      </c>
      <c r="E160" s="37" t="s">
        <v>612</v>
      </c>
      <c r="F160" s="37" t="s">
        <v>611</v>
      </c>
      <c r="G160" s="37" t="s">
        <v>612</v>
      </c>
      <c r="H160" s="37" t="s">
        <v>611</v>
      </c>
      <c r="I160" s="37" t="s">
        <v>612</v>
      </c>
      <c r="J160" s="37" t="s">
        <v>611</v>
      </c>
      <c r="K160" s="37" t="s">
        <v>612</v>
      </c>
    </row>
    <row r="161" spans="1:11" x14ac:dyDescent="0.25">
      <c r="A161" t="s">
        <v>687</v>
      </c>
      <c r="B161" s="38">
        <v>22443</v>
      </c>
      <c r="C161" s="38" t="s">
        <v>688</v>
      </c>
      <c r="D161" s="38">
        <v>21649</v>
      </c>
      <c r="E161" s="38" t="s">
        <v>656</v>
      </c>
      <c r="F161" s="38">
        <v>20146</v>
      </c>
      <c r="G161" s="38" t="s">
        <v>655</v>
      </c>
      <c r="H161" s="38">
        <v>18881</v>
      </c>
      <c r="I161" s="38" t="s">
        <v>689</v>
      </c>
      <c r="J161" s="38">
        <v>18480</v>
      </c>
      <c r="K161" s="38" t="s">
        <v>689</v>
      </c>
    </row>
    <row r="162" spans="1:11" x14ac:dyDescent="0.25">
      <c r="A162" t="s">
        <v>690</v>
      </c>
      <c r="B162" s="38">
        <v>28272</v>
      </c>
      <c r="C162" s="38" t="s">
        <v>619</v>
      </c>
      <c r="D162" s="38">
        <v>27009</v>
      </c>
      <c r="E162" s="38" t="s">
        <v>662</v>
      </c>
      <c r="F162" s="38">
        <v>26124</v>
      </c>
      <c r="G162" s="38" t="s">
        <v>662</v>
      </c>
      <c r="H162" s="38">
        <v>24768</v>
      </c>
      <c r="I162" s="38" t="s">
        <v>621</v>
      </c>
      <c r="J162" s="38">
        <v>24448</v>
      </c>
      <c r="K162" s="38" t="s">
        <v>620</v>
      </c>
    </row>
    <row r="163" spans="1:11" x14ac:dyDescent="0.25">
      <c r="A163" t="s">
        <v>691</v>
      </c>
      <c r="B163" s="38">
        <v>28147</v>
      </c>
      <c r="C163" s="38" t="s">
        <v>619</v>
      </c>
      <c r="D163" s="38">
        <v>27974</v>
      </c>
      <c r="E163" s="38" t="s">
        <v>619</v>
      </c>
      <c r="F163" s="38">
        <v>28450</v>
      </c>
      <c r="G163" s="38" t="s">
        <v>692</v>
      </c>
      <c r="H163" s="38">
        <v>29107</v>
      </c>
      <c r="I163" s="38" t="s">
        <v>668</v>
      </c>
      <c r="J163" s="38">
        <v>29929</v>
      </c>
      <c r="K163" s="38" t="s">
        <v>693</v>
      </c>
    </row>
    <row r="164" spans="1:11" x14ac:dyDescent="0.25">
      <c r="A164" t="s">
        <v>694</v>
      </c>
      <c r="B164" s="38">
        <v>2596</v>
      </c>
      <c r="C164" s="38" t="s">
        <v>695</v>
      </c>
      <c r="D164" s="38">
        <v>2752</v>
      </c>
      <c r="E164" s="38" t="s">
        <v>695</v>
      </c>
      <c r="F164" s="38">
        <v>2700</v>
      </c>
      <c r="G164" s="38" t="s">
        <v>695</v>
      </c>
      <c r="H164" s="38">
        <v>2803</v>
      </c>
      <c r="I164" s="38" t="s">
        <v>696</v>
      </c>
      <c r="J164" s="38">
        <v>2845</v>
      </c>
      <c r="K164" s="38" t="s">
        <v>696</v>
      </c>
    </row>
    <row r="165" spans="1:11" x14ac:dyDescent="0.25">
      <c r="A165" t="s">
        <v>697</v>
      </c>
      <c r="B165" s="38">
        <v>1510</v>
      </c>
      <c r="C165" s="38" t="s">
        <v>674</v>
      </c>
      <c r="D165" s="38">
        <v>1558</v>
      </c>
      <c r="E165" s="38" t="s">
        <v>674</v>
      </c>
      <c r="F165" s="38">
        <v>1616</v>
      </c>
      <c r="G165" s="38" t="s">
        <v>674</v>
      </c>
      <c r="H165" s="38">
        <v>1764</v>
      </c>
      <c r="I165" s="38" t="s">
        <v>674</v>
      </c>
      <c r="J165" s="38">
        <v>1731</v>
      </c>
      <c r="K165" s="38" t="s">
        <v>674</v>
      </c>
    </row>
    <row r="166" spans="1:11" x14ac:dyDescent="0.25">
      <c r="A166" t="s">
        <v>698</v>
      </c>
      <c r="B166" s="38" t="s">
        <v>699</v>
      </c>
      <c r="C166" s="38" t="s">
        <v>682</v>
      </c>
      <c r="D166" s="38" t="s">
        <v>700</v>
      </c>
      <c r="E166" s="38" t="s">
        <v>682</v>
      </c>
      <c r="F166" s="38" t="s">
        <v>701</v>
      </c>
      <c r="G166" s="38" t="s">
        <v>682</v>
      </c>
      <c r="H166" s="38" t="s">
        <v>702</v>
      </c>
      <c r="I166" s="38" t="s">
        <v>682</v>
      </c>
      <c r="J166" s="38" t="s">
        <v>616</v>
      </c>
      <c r="K166" s="38" t="s">
        <v>682</v>
      </c>
    </row>
    <row r="167" spans="1:11" x14ac:dyDescent="0.25">
      <c r="A167" t="s">
        <v>703</v>
      </c>
      <c r="B167" s="38" t="s">
        <v>704</v>
      </c>
      <c r="C167" s="38" t="s">
        <v>682</v>
      </c>
      <c r="D167" s="38" t="s">
        <v>704</v>
      </c>
      <c r="E167" s="38" t="s">
        <v>682</v>
      </c>
      <c r="F167" s="38" t="s">
        <v>705</v>
      </c>
      <c r="G167" s="38" t="s">
        <v>682</v>
      </c>
      <c r="H167" s="38" t="s">
        <v>706</v>
      </c>
      <c r="I167" s="38" t="s">
        <v>682</v>
      </c>
      <c r="J167" s="38" t="s">
        <v>707</v>
      </c>
      <c r="K167" s="38" t="s">
        <v>682</v>
      </c>
    </row>
    <row r="168" spans="1:11" ht="15.75" thickBot="1" x14ac:dyDescent="0.3">
      <c r="A168" s="110" t="s">
        <v>301</v>
      </c>
      <c r="B168" s="116" t="s">
        <v>708</v>
      </c>
      <c r="C168" s="116" t="s">
        <v>676</v>
      </c>
      <c r="D168" s="116" t="s">
        <v>709</v>
      </c>
      <c r="E168" s="116" t="s">
        <v>676</v>
      </c>
      <c r="F168" s="116" t="s">
        <v>710</v>
      </c>
      <c r="G168" s="116" t="s">
        <v>682</v>
      </c>
      <c r="H168" s="116" t="s">
        <v>711</v>
      </c>
      <c r="I168" s="116" t="s">
        <v>682</v>
      </c>
      <c r="J168" s="116" t="s">
        <v>712</v>
      </c>
      <c r="K168" s="116" t="s">
        <v>682</v>
      </c>
    </row>
    <row r="169" spans="1:11" x14ac:dyDescent="0.25">
      <c r="A169" s="5" t="s">
        <v>240</v>
      </c>
      <c r="B169" s="109">
        <v>83883</v>
      </c>
      <c r="C169" s="109" t="s">
        <v>623</v>
      </c>
      <c r="D169" s="109">
        <v>82045</v>
      </c>
      <c r="E169" s="109" t="s">
        <v>623</v>
      </c>
      <c r="F169" s="109">
        <v>79538</v>
      </c>
      <c r="G169" s="109" t="s">
        <v>623</v>
      </c>
      <c r="H169" s="109">
        <v>77674</v>
      </c>
      <c r="I169" s="109" t="s">
        <v>623</v>
      </c>
      <c r="J169" s="109">
        <v>77643</v>
      </c>
      <c r="K169" s="109" t="s">
        <v>623</v>
      </c>
    </row>
    <row r="170" spans="1:11" x14ac:dyDescent="0.25">
      <c r="A170" t="s">
        <v>713</v>
      </c>
      <c r="B170" s="37"/>
      <c r="C170" s="37"/>
      <c r="D170" s="37"/>
      <c r="E170" s="37"/>
      <c r="F170" s="37"/>
      <c r="G170" s="37"/>
      <c r="H170" s="37"/>
      <c r="I170" s="37"/>
      <c r="J170" s="37"/>
      <c r="K170" s="37"/>
    </row>
    <row r="171" spans="1:11" x14ac:dyDescent="0.25">
      <c r="A171" s="208" t="s">
        <v>528</v>
      </c>
      <c r="B171" s="37"/>
      <c r="C171" s="37"/>
      <c r="D171" s="37"/>
      <c r="E171" s="37"/>
      <c r="F171" s="37"/>
      <c r="G171" s="37"/>
      <c r="H171" s="37"/>
      <c r="I171" s="37"/>
      <c r="J171" s="37"/>
      <c r="K171" s="37"/>
    </row>
    <row r="172" spans="1:11" x14ac:dyDescent="0.25">
      <c r="B172" s="37"/>
      <c r="C172" s="37"/>
      <c r="D172" s="37"/>
      <c r="E172" s="37"/>
      <c r="F172" s="37"/>
      <c r="G172" s="37"/>
      <c r="H172" s="37"/>
      <c r="I172" s="37"/>
      <c r="J172" s="37"/>
      <c r="K172" s="37"/>
    </row>
    <row r="173" spans="1:11" x14ac:dyDescent="0.25">
      <c r="B173" s="37"/>
      <c r="C173" s="37"/>
      <c r="D173" s="37"/>
      <c r="E173" s="37"/>
      <c r="F173" s="37"/>
      <c r="G173" s="37"/>
      <c r="H173" s="37"/>
      <c r="I173" s="37"/>
      <c r="J173" s="37"/>
      <c r="K173" s="37"/>
    </row>
    <row r="174" spans="1:11" x14ac:dyDescent="0.25">
      <c r="A174" s="16" t="s">
        <v>714</v>
      </c>
      <c r="B174" s="37"/>
      <c r="C174" s="37"/>
      <c r="D174" s="37"/>
      <c r="E174" s="37"/>
      <c r="F174" s="37"/>
      <c r="G174" s="37"/>
      <c r="H174" s="37"/>
      <c r="I174" s="37"/>
      <c r="J174" s="37"/>
      <c r="K174" s="37"/>
    </row>
    <row r="175" spans="1:11" x14ac:dyDescent="0.25">
      <c r="A175" t="s">
        <v>715</v>
      </c>
      <c r="B175" s="37" t="s">
        <v>210</v>
      </c>
      <c r="C175" s="112" t="s">
        <v>606</v>
      </c>
      <c r="D175" s="37" t="s">
        <v>211</v>
      </c>
      <c r="E175" s="112" t="s">
        <v>607</v>
      </c>
      <c r="F175" s="37" t="s">
        <v>212</v>
      </c>
      <c r="G175" s="112" t="s">
        <v>608</v>
      </c>
      <c r="H175" s="37" t="s">
        <v>213</v>
      </c>
      <c r="I175" s="112" t="s">
        <v>609</v>
      </c>
      <c r="J175" s="37" t="s">
        <v>214</v>
      </c>
      <c r="K175" s="112" t="s">
        <v>610</v>
      </c>
    </row>
    <row r="176" spans="1:11" x14ac:dyDescent="0.25">
      <c r="B176" s="37" t="s">
        <v>611</v>
      </c>
      <c r="C176" s="37" t="s">
        <v>612</v>
      </c>
      <c r="D176" s="37" t="s">
        <v>611</v>
      </c>
      <c r="E176" s="37" t="s">
        <v>612</v>
      </c>
      <c r="F176" s="37" t="s">
        <v>611</v>
      </c>
      <c r="G176" s="37" t="s">
        <v>612</v>
      </c>
      <c r="H176" s="37" t="s">
        <v>611</v>
      </c>
      <c r="I176" s="37" t="s">
        <v>612</v>
      </c>
      <c r="J176" s="37" t="s">
        <v>611</v>
      </c>
      <c r="K176" s="37" t="s">
        <v>612</v>
      </c>
    </row>
    <row r="177" spans="1:12" x14ac:dyDescent="0.25">
      <c r="A177" t="s">
        <v>716</v>
      </c>
      <c r="B177" s="38">
        <v>12648</v>
      </c>
      <c r="C177" s="38" t="s">
        <v>652</v>
      </c>
      <c r="D177" s="38">
        <v>13497</v>
      </c>
      <c r="E177" s="38" t="s">
        <v>671</v>
      </c>
      <c r="F177" s="38">
        <v>13051</v>
      </c>
      <c r="G177" s="38" t="s">
        <v>671</v>
      </c>
      <c r="H177" s="38">
        <v>12941</v>
      </c>
      <c r="I177" s="38" t="s">
        <v>717</v>
      </c>
      <c r="J177" s="38">
        <v>14625</v>
      </c>
      <c r="K177" s="38" t="s">
        <v>672</v>
      </c>
    </row>
    <row r="178" spans="1:12" x14ac:dyDescent="0.25">
      <c r="A178" t="s">
        <v>718</v>
      </c>
      <c r="B178" s="38">
        <v>51785</v>
      </c>
      <c r="C178" s="38" t="s">
        <v>719</v>
      </c>
      <c r="D178" s="38">
        <v>53422</v>
      </c>
      <c r="E178" s="38" t="s">
        <v>720</v>
      </c>
      <c r="F178" s="38">
        <v>53432</v>
      </c>
      <c r="G178" s="38" t="s">
        <v>721</v>
      </c>
      <c r="H178" s="38">
        <v>53267</v>
      </c>
      <c r="I178" s="38" t="s">
        <v>615</v>
      </c>
      <c r="J178" s="38">
        <v>54319</v>
      </c>
      <c r="K178" s="38" t="s">
        <v>617</v>
      </c>
    </row>
    <row r="179" spans="1:12" x14ac:dyDescent="0.25">
      <c r="A179" t="s">
        <v>380</v>
      </c>
      <c r="B179" s="38">
        <v>3840</v>
      </c>
      <c r="C179" s="38" t="s">
        <v>722</v>
      </c>
      <c r="D179" s="38">
        <v>3802</v>
      </c>
      <c r="E179" s="38" t="s">
        <v>722</v>
      </c>
      <c r="F179" s="38">
        <v>3606</v>
      </c>
      <c r="G179" s="38" t="s">
        <v>722</v>
      </c>
      <c r="H179" s="38">
        <v>3783</v>
      </c>
      <c r="I179" s="38" t="s">
        <v>722</v>
      </c>
      <c r="J179" s="38">
        <v>3855</v>
      </c>
      <c r="K179" s="38" t="s">
        <v>722</v>
      </c>
    </row>
    <row r="180" spans="1:12" x14ac:dyDescent="0.25">
      <c r="A180" t="s">
        <v>723</v>
      </c>
      <c r="B180" s="38" t="s">
        <v>724</v>
      </c>
      <c r="C180" s="38" t="s">
        <v>676</v>
      </c>
      <c r="D180" s="38" t="s">
        <v>725</v>
      </c>
      <c r="E180" s="38" t="s">
        <v>676</v>
      </c>
      <c r="F180" s="38" t="s">
        <v>726</v>
      </c>
      <c r="G180" s="38" t="s">
        <v>676</v>
      </c>
      <c r="H180" s="38" t="s">
        <v>727</v>
      </c>
      <c r="I180" s="38" t="s">
        <v>676</v>
      </c>
      <c r="J180" s="38" t="s">
        <v>728</v>
      </c>
      <c r="K180" s="38" t="s">
        <v>676</v>
      </c>
    </row>
    <row r="181" spans="1:12" x14ac:dyDescent="0.25">
      <c r="A181" t="s">
        <v>729</v>
      </c>
      <c r="B181" s="38" t="s">
        <v>730</v>
      </c>
      <c r="C181" s="38" t="s">
        <v>682</v>
      </c>
      <c r="D181" s="38" t="s">
        <v>614</v>
      </c>
      <c r="E181" s="38" t="s">
        <v>682</v>
      </c>
      <c r="F181" s="38" t="s">
        <v>615</v>
      </c>
      <c r="G181" s="38" t="s">
        <v>682</v>
      </c>
      <c r="H181" s="38" t="s">
        <v>703</v>
      </c>
      <c r="I181" s="38" t="s">
        <v>682</v>
      </c>
      <c r="J181" s="38" t="s">
        <v>731</v>
      </c>
      <c r="K181" s="38" t="s">
        <v>682</v>
      </c>
    </row>
    <row r="182" spans="1:12" x14ac:dyDescent="0.25">
      <c r="A182" t="s">
        <v>732</v>
      </c>
      <c r="B182" s="38">
        <v>4470</v>
      </c>
      <c r="C182" s="38" t="s">
        <v>722</v>
      </c>
      <c r="D182" s="38">
        <v>4851</v>
      </c>
      <c r="E182" s="38" t="s">
        <v>683</v>
      </c>
      <c r="F182" s="38">
        <v>3640</v>
      </c>
      <c r="G182" s="38" t="s">
        <v>722</v>
      </c>
      <c r="H182" s="38">
        <v>2046</v>
      </c>
      <c r="I182" s="38" t="s">
        <v>695</v>
      </c>
      <c r="J182" s="38">
        <v>1829</v>
      </c>
      <c r="K182" s="38" t="s">
        <v>674</v>
      </c>
    </row>
    <row r="183" spans="1:12" ht="15.75" thickBot="1" x14ac:dyDescent="0.3">
      <c r="A183" s="110" t="s">
        <v>301</v>
      </c>
      <c r="B183" s="116">
        <v>10447</v>
      </c>
      <c r="C183" s="116" t="s">
        <v>684</v>
      </c>
      <c r="D183" s="116">
        <v>5703</v>
      </c>
      <c r="E183" s="116" t="s">
        <v>733</v>
      </c>
      <c r="F183" s="116">
        <v>5042</v>
      </c>
      <c r="G183" s="116" t="s">
        <v>683</v>
      </c>
      <c r="H183" s="116">
        <v>4656</v>
      </c>
      <c r="I183" s="116" t="s">
        <v>683</v>
      </c>
      <c r="J183" s="116">
        <v>2211</v>
      </c>
      <c r="K183" s="116" t="s">
        <v>695</v>
      </c>
    </row>
    <row r="184" spans="1:12" x14ac:dyDescent="0.25">
      <c r="A184" s="5" t="s">
        <v>240</v>
      </c>
      <c r="B184" s="109">
        <v>83883</v>
      </c>
      <c r="C184" s="109" t="s">
        <v>623</v>
      </c>
      <c r="D184" s="109">
        <v>82045</v>
      </c>
      <c r="E184" s="109" t="s">
        <v>623</v>
      </c>
      <c r="F184" s="109">
        <v>79538</v>
      </c>
      <c r="G184" s="109" t="s">
        <v>623</v>
      </c>
      <c r="H184" s="109">
        <v>77674</v>
      </c>
      <c r="I184" s="109" t="s">
        <v>623</v>
      </c>
      <c r="J184" s="109">
        <v>77643</v>
      </c>
      <c r="K184" s="109" t="s">
        <v>623</v>
      </c>
      <c r="L184" s="109"/>
    </row>
    <row r="185" spans="1:12" x14ac:dyDescent="0.25">
      <c r="A185" s="208" t="s">
        <v>528</v>
      </c>
      <c r="B185" s="37"/>
      <c r="C185" s="37"/>
      <c r="D185" s="37"/>
      <c r="E185" s="37"/>
      <c r="F185" s="37"/>
      <c r="G185" s="37"/>
      <c r="H185" s="37"/>
      <c r="I185" s="37"/>
      <c r="J185" s="37"/>
      <c r="K185" s="37"/>
    </row>
    <row r="186" spans="1:12" x14ac:dyDescent="0.25">
      <c r="B186" s="37"/>
      <c r="C186" s="37"/>
      <c r="D186" s="37"/>
      <c r="E186" s="37"/>
      <c r="F186" s="37"/>
      <c r="G186" s="37"/>
      <c r="H186" s="37"/>
      <c r="I186" s="37"/>
      <c r="J186" s="37"/>
      <c r="K186" s="37"/>
    </row>
    <row r="187" spans="1:12" x14ac:dyDescent="0.25">
      <c r="B187" s="37"/>
      <c r="C187" s="37"/>
      <c r="D187" s="37"/>
      <c r="E187" s="37"/>
      <c r="F187" s="37"/>
      <c r="G187" s="37"/>
      <c r="H187" s="37"/>
      <c r="I187" s="37"/>
      <c r="J187" s="37"/>
      <c r="K187" s="37"/>
    </row>
    <row r="188" spans="1:12" x14ac:dyDescent="0.25">
      <c r="A188" s="16" t="s">
        <v>734</v>
      </c>
      <c r="B188" s="37"/>
      <c r="C188" s="37"/>
      <c r="D188" s="37"/>
      <c r="E188" s="37"/>
      <c r="F188" s="37"/>
      <c r="G188" s="37"/>
      <c r="H188" s="37"/>
      <c r="I188" s="37"/>
      <c r="J188" s="37"/>
      <c r="K188" s="37"/>
    </row>
    <row r="189" spans="1:12" x14ac:dyDescent="0.25">
      <c r="A189" t="s">
        <v>735</v>
      </c>
      <c r="B189" s="37" t="s">
        <v>210</v>
      </c>
      <c r="C189" s="112" t="s">
        <v>606</v>
      </c>
      <c r="D189" s="37" t="s">
        <v>211</v>
      </c>
      <c r="E189" s="112" t="s">
        <v>607</v>
      </c>
      <c r="F189" s="37" t="s">
        <v>212</v>
      </c>
      <c r="G189" s="112" t="s">
        <v>608</v>
      </c>
      <c r="H189" s="37" t="s">
        <v>213</v>
      </c>
      <c r="I189" s="112" t="s">
        <v>609</v>
      </c>
      <c r="J189" s="37" t="s">
        <v>214</v>
      </c>
      <c r="K189" s="112" t="s">
        <v>610</v>
      </c>
    </row>
    <row r="190" spans="1:12" x14ac:dyDescent="0.25">
      <c r="B190" s="37" t="s">
        <v>611</v>
      </c>
      <c r="C190" s="37" t="s">
        <v>612</v>
      </c>
      <c r="D190" s="37" t="s">
        <v>611</v>
      </c>
      <c r="E190" s="37" t="s">
        <v>612</v>
      </c>
      <c r="F190" s="37" t="s">
        <v>611</v>
      </c>
      <c r="G190" s="37" t="s">
        <v>612</v>
      </c>
      <c r="H190" s="37" t="s">
        <v>611</v>
      </c>
      <c r="I190" s="37" t="s">
        <v>612</v>
      </c>
      <c r="J190" s="37" t="s">
        <v>611</v>
      </c>
      <c r="K190" s="37" t="s">
        <v>612</v>
      </c>
    </row>
    <row r="191" spans="1:12" x14ac:dyDescent="0.25">
      <c r="A191" t="s">
        <v>736</v>
      </c>
      <c r="B191" s="38">
        <v>9460</v>
      </c>
      <c r="C191" s="38" t="s">
        <v>660</v>
      </c>
      <c r="D191" s="38">
        <v>7544</v>
      </c>
      <c r="E191" s="38" t="s">
        <v>658</v>
      </c>
      <c r="F191" s="38">
        <v>7981</v>
      </c>
      <c r="G191" s="38" t="s">
        <v>659</v>
      </c>
      <c r="H191" s="38">
        <v>6655</v>
      </c>
      <c r="I191" s="38" t="s">
        <v>658</v>
      </c>
      <c r="J191" s="38">
        <v>5917</v>
      </c>
      <c r="K191" s="38" t="s">
        <v>737</v>
      </c>
    </row>
    <row r="192" spans="1:12" x14ac:dyDescent="0.25">
      <c r="A192" t="s">
        <v>738</v>
      </c>
      <c r="B192" s="38">
        <v>40601</v>
      </c>
      <c r="C192" s="38" t="s">
        <v>739</v>
      </c>
      <c r="D192" s="38">
        <v>43312</v>
      </c>
      <c r="E192" s="38" t="s">
        <v>740</v>
      </c>
      <c r="F192" s="38">
        <v>42737</v>
      </c>
      <c r="G192" s="38" t="s">
        <v>741</v>
      </c>
      <c r="H192" s="38">
        <v>41850</v>
      </c>
      <c r="I192" s="38" t="s">
        <v>741</v>
      </c>
      <c r="J192" s="38">
        <v>42439</v>
      </c>
      <c r="K192" s="38" t="s">
        <v>742</v>
      </c>
    </row>
    <row r="193" spans="1:11" x14ac:dyDescent="0.25">
      <c r="A193" t="s">
        <v>465</v>
      </c>
      <c r="B193" s="38">
        <v>25539</v>
      </c>
      <c r="C193" s="38" t="s">
        <v>622</v>
      </c>
      <c r="D193" s="38">
        <v>24443</v>
      </c>
      <c r="E193" s="38" t="s">
        <v>622</v>
      </c>
      <c r="F193" s="38">
        <v>22890</v>
      </c>
      <c r="G193" s="38" t="s">
        <v>743</v>
      </c>
      <c r="H193" s="38">
        <v>22152</v>
      </c>
      <c r="I193" s="38" t="s">
        <v>743</v>
      </c>
      <c r="J193" s="38">
        <v>21320</v>
      </c>
      <c r="K193" s="38" t="s">
        <v>688</v>
      </c>
    </row>
    <row r="194" spans="1:11" x14ac:dyDescent="0.25">
      <c r="A194" t="s">
        <v>744</v>
      </c>
      <c r="B194" s="38">
        <v>1167</v>
      </c>
      <c r="C194" s="38" t="s">
        <v>676</v>
      </c>
      <c r="D194" s="38">
        <v>1089</v>
      </c>
      <c r="E194" s="38" t="s">
        <v>676</v>
      </c>
      <c r="F194" s="38" t="s">
        <v>745</v>
      </c>
      <c r="G194" s="38" t="s">
        <v>676</v>
      </c>
      <c r="H194" s="38" t="s">
        <v>746</v>
      </c>
      <c r="I194" s="38" t="s">
        <v>676</v>
      </c>
      <c r="J194" s="38" t="s">
        <v>747</v>
      </c>
      <c r="K194" s="38" t="s">
        <v>676</v>
      </c>
    </row>
    <row r="195" spans="1:11" x14ac:dyDescent="0.25">
      <c r="A195" t="s">
        <v>380</v>
      </c>
      <c r="B195" s="38">
        <v>2196</v>
      </c>
      <c r="C195" s="38" t="s">
        <v>695</v>
      </c>
      <c r="D195" s="38">
        <v>2188</v>
      </c>
      <c r="E195" s="38" t="s">
        <v>695</v>
      </c>
      <c r="F195" s="38">
        <v>2196</v>
      </c>
      <c r="G195" s="38" t="s">
        <v>695</v>
      </c>
      <c r="H195" s="38">
        <v>2398</v>
      </c>
      <c r="I195" s="38" t="s">
        <v>695</v>
      </c>
      <c r="J195" s="38">
        <v>2081</v>
      </c>
      <c r="K195" s="38" t="s">
        <v>695</v>
      </c>
    </row>
    <row r="196" spans="1:11" x14ac:dyDescent="0.25">
      <c r="A196" t="s">
        <v>399</v>
      </c>
      <c r="B196" s="38" t="s">
        <v>748</v>
      </c>
      <c r="C196" s="38" t="s">
        <v>676</v>
      </c>
      <c r="D196" s="38" t="s">
        <v>749</v>
      </c>
      <c r="E196" s="38" t="s">
        <v>676</v>
      </c>
      <c r="F196" s="38" t="s">
        <v>750</v>
      </c>
      <c r="G196" s="38" t="s">
        <v>676</v>
      </c>
      <c r="H196" s="38" t="s">
        <v>751</v>
      </c>
      <c r="I196" s="38" t="s">
        <v>676</v>
      </c>
      <c r="J196" s="38" t="s">
        <v>752</v>
      </c>
      <c r="K196" s="38" t="s">
        <v>676</v>
      </c>
    </row>
    <row r="197" spans="1:11" ht="15.75" thickBot="1" x14ac:dyDescent="0.3">
      <c r="A197" s="110" t="s">
        <v>301</v>
      </c>
      <c r="B197" s="116">
        <v>4264</v>
      </c>
      <c r="C197" s="116" t="s">
        <v>722</v>
      </c>
      <c r="D197" s="116">
        <v>2751</v>
      </c>
      <c r="E197" s="116" t="s">
        <v>695</v>
      </c>
      <c r="F197" s="116">
        <v>1946</v>
      </c>
      <c r="G197" s="116" t="s">
        <v>674</v>
      </c>
      <c r="H197" s="116">
        <v>3216</v>
      </c>
      <c r="I197" s="116" t="s">
        <v>696</v>
      </c>
      <c r="J197" s="116">
        <v>4837</v>
      </c>
      <c r="K197" s="116" t="s">
        <v>683</v>
      </c>
    </row>
    <row r="198" spans="1:11" x14ac:dyDescent="0.25">
      <c r="A198" s="5" t="s">
        <v>240</v>
      </c>
      <c r="B198" s="109">
        <v>83883</v>
      </c>
      <c r="C198" s="109" t="s">
        <v>623</v>
      </c>
      <c r="D198" s="109">
        <v>82045</v>
      </c>
      <c r="E198" s="109" t="s">
        <v>623</v>
      </c>
      <c r="F198" s="109">
        <v>79538</v>
      </c>
      <c r="G198" s="109" t="s">
        <v>623</v>
      </c>
      <c r="H198" s="109">
        <v>77674</v>
      </c>
      <c r="I198" s="109" t="s">
        <v>623</v>
      </c>
      <c r="J198" s="109">
        <v>77643</v>
      </c>
      <c r="K198" s="109" t="s">
        <v>623</v>
      </c>
    </row>
    <row r="199" spans="1:11" x14ac:dyDescent="0.25">
      <c r="A199" s="208" t="s">
        <v>528</v>
      </c>
      <c r="B199" s="37"/>
      <c r="C199" s="37"/>
      <c r="D199" s="37"/>
      <c r="E199" s="37"/>
      <c r="F199" s="37"/>
      <c r="G199" s="37"/>
      <c r="H199" s="37"/>
      <c r="I199" s="37"/>
      <c r="J199" s="37"/>
      <c r="K199" s="37"/>
    </row>
    <row r="200" spans="1:11" x14ac:dyDescent="0.25">
      <c r="B200" s="37"/>
      <c r="C200" s="37"/>
      <c r="D200" s="37"/>
      <c r="E200" s="37"/>
      <c r="F200" s="37"/>
      <c r="G200" s="37"/>
      <c r="H200" s="37"/>
      <c r="I200" s="37"/>
      <c r="J200" s="37"/>
      <c r="K200" s="37"/>
    </row>
    <row r="201" spans="1:11" x14ac:dyDescent="0.25">
      <c r="B201" s="37"/>
      <c r="C201" s="37"/>
      <c r="D201" s="37"/>
      <c r="E201" s="37"/>
      <c r="F201" s="37"/>
      <c r="G201" s="37"/>
      <c r="H201" s="37"/>
      <c r="I201" s="37"/>
      <c r="J201" s="37"/>
      <c r="K201" s="37"/>
    </row>
    <row r="202" spans="1:11" x14ac:dyDescent="0.25">
      <c r="A202" s="16" t="s">
        <v>753</v>
      </c>
      <c r="B202" s="37"/>
      <c r="C202" s="37"/>
      <c r="D202" s="37"/>
      <c r="E202" s="37"/>
      <c r="F202" s="37"/>
      <c r="G202" s="37"/>
      <c r="H202" s="37"/>
      <c r="I202" s="37"/>
      <c r="J202" s="37"/>
      <c r="K202" s="37"/>
    </row>
    <row r="203" spans="1:11" x14ac:dyDescent="0.25">
      <c r="A203" t="s">
        <v>754</v>
      </c>
      <c r="B203" s="37" t="s">
        <v>210</v>
      </c>
      <c r="C203" s="112" t="s">
        <v>606</v>
      </c>
      <c r="D203" s="37" t="s">
        <v>211</v>
      </c>
      <c r="E203" s="112" t="s">
        <v>607</v>
      </c>
      <c r="F203" s="37" t="s">
        <v>212</v>
      </c>
      <c r="G203" s="112" t="s">
        <v>608</v>
      </c>
      <c r="H203" s="37" t="s">
        <v>213</v>
      </c>
      <c r="I203" s="112" t="s">
        <v>609</v>
      </c>
      <c r="J203" s="37" t="s">
        <v>214</v>
      </c>
      <c r="K203" s="112" t="s">
        <v>610</v>
      </c>
    </row>
    <row r="204" spans="1:11" x14ac:dyDescent="0.25">
      <c r="B204" s="37" t="s">
        <v>611</v>
      </c>
      <c r="C204" s="37" t="s">
        <v>612</v>
      </c>
      <c r="D204" s="37" t="s">
        <v>611</v>
      </c>
      <c r="E204" s="37" t="s">
        <v>612</v>
      </c>
      <c r="F204" s="37" t="s">
        <v>611</v>
      </c>
      <c r="G204" s="37" t="s">
        <v>612</v>
      </c>
      <c r="H204" s="37" t="s">
        <v>611</v>
      </c>
      <c r="I204" s="37" t="s">
        <v>612</v>
      </c>
      <c r="J204" s="37" t="s">
        <v>611</v>
      </c>
      <c r="K204" s="37" t="s">
        <v>612</v>
      </c>
    </row>
    <row r="205" spans="1:11" x14ac:dyDescent="0.25">
      <c r="A205" t="s">
        <v>755</v>
      </c>
      <c r="B205" s="38">
        <v>72446</v>
      </c>
      <c r="C205" s="38" t="s">
        <v>756</v>
      </c>
      <c r="D205" s="38">
        <v>72643</v>
      </c>
      <c r="E205" s="38" t="s">
        <v>757</v>
      </c>
      <c r="F205" s="38">
        <v>70318</v>
      </c>
      <c r="G205" s="38" t="s">
        <v>758</v>
      </c>
      <c r="H205" s="38">
        <v>68204</v>
      </c>
      <c r="I205" s="38" t="s">
        <v>758</v>
      </c>
      <c r="J205" s="38">
        <v>67110</v>
      </c>
      <c r="K205" s="38" t="s">
        <v>756</v>
      </c>
    </row>
    <row r="206" spans="1:11" x14ac:dyDescent="0.25">
      <c r="A206" t="s">
        <v>759</v>
      </c>
      <c r="B206" s="38">
        <v>3378</v>
      </c>
      <c r="C206" s="38" t="s">
        <v>696</v>
      </c>
      <c r="D206" s="38">
        <v>3493</v>
      </c>
      <c r="E206" s="38" t="s">
        <v>696</v>
      </c>
      <c r="F206" s="38">
        <v>3476</v>
      </c>
      <c r="G206" s="38" t="s">
        <v>696</v>
      </c>
      <c r="H206" s="38">
        <v>3472</v>
      </c>
      <c r="I206" s="38" t="s">
        <v>696</v>
      </c>
      <c r="J206" s="38">
        <v>3609</v>
      </c>
      <c r="K206" s="38" t="s">
        <v>722</v>
      </c>
    </row>
    <row r="207" spans="1:11" x14ac:dyDescent="0.25">
      <c r="A207" t="s">
        <v>760</v>
      </c>
      <c r="B207" s="38">
        <v>3027</v>
      </c>
      <c r="C207" s="38" t="s">
        <v>696</v>
      </c>
      <c r="D207" s="38">
        <v>2802</v>
      </c>
      <c r="E207" s="38" t="s">
        <v>695</v>
      </c>
      <c r="F207" s="38">
        <v>2666</v>
      </c>
      <c r="G207" s="38" t="s">
        <v>695</v>
      </c>
      <c r="H207" s="38">
        <v>2779</v>
      </c>
      <c r="I207" s="38" t="s">
        <v>696</v>
      </c>
      <c r="J207" s="38">
        <v>2956</v>
      </c>
      <c r="K207" s="38" t="s">
        <v>696</v>
      </c>
    </row>
    <row r="208" spans="1:11" x14ac:dyDescent="0.25">
      <c r="A208" t="s">
        <v>380</v>
      </c>
      <c r="B208" s="38">
        <v>2567</v>
      </c>
      <c r="C208" s="38" t="s">
        <v>695</v>
      </c>
      <c r="D208" s="38">
        <v>2672</v>
      </c>
      <c r="E208" s="38" t="s">
        <v>695</v>
      </c>
      <c r="F208" s="38">
        <v>2820</v>
      </c>
      <c r="G208" s="38" t="s">
        <v>696</v>
      </c>
      <c r="H208" s="38">
        <v>2899</v>
      </c>
      <c r="I208" s="38" t="s">
        <v>696</v>
      </c>
      <c r="J208" s="38">
        <v>3089</v>
      </c>
      <c r="K208" s="38" t="s">
        <v>696</v>
      </c>
    </row>
    <row r="209" spans="1:11" x14ac:dyDescent="0.25">
      <c r="A209" t="s">
        <v>398</v>
      </c>
      <c r="B209" s="38" t="s">
        <v>758</v>
      </c>
      <c r="C209" s="38" t="s">
        <v>682</v>
      </c>
      <c r="D209" s="38" t="s">
        <v>761</v>
      </c>
      <c r="E209" s="38" t="s">
        <v>682</v>
      </c>
      <c r="F209" s="38" t="s">
        <v>712</v>
      </c>
      <c r="G209" s="38" t="s">
        <v>682</v>
      </c>
      <c r="H209" s="38" t="s">
        <v>712</v>
      </c>
      <c r="I209" s="38" t="s">
        <v>682</v>
      </c>
      <c r="J209" s="38" t="s">
        <v>731</v>
      </c>
      <c r="K209" s="38" t="s">
        <v>682</v>
      </c>
    </row>
    <row r="210" spans="1:11" ht="15.75" thickBot="1" x14ac:dyDescent="0.3">
      <c r="A210" s="110" t="s">
        <v>301</v>
      </c>
      <c r="B210" s="116">
        <v>2377</v>
      </c>
      <c r="C210" s="116" t="s">
        <v>695</v>
      </c>
      <c r="D210" s="116" t="s">
        <v>762</v>
      </c>
      <c r="E210" s="116" t="s">
        <v>682</v>
      </c>
      <c r="F210" s="116" t="s">
        <v>763</v>
      </c>
      <c r="G210" s="116" t="s">
        <v>682</v>
      </c>
      <c r="H210" s="116" t="s">
        <v>764</v>
      </c>
      <c r="I210" s="116" t="s">
        <v>682</v>
      </c>
      <c r="J210" s="116" t="s">
        <v>765</v>
      </c>
      <c r="K210" s="116" t="s">
        <v>676</v>
      </c>
    </row>
    <row r="211" spans="1:11" x14ac:dyDescent="0.25">
      <c r="A211" s="5" t="s">
        <v>240</v>
      </c>
      <c r="B211" s="109">
        <v>83883</v>
      </c>
      <c r="C211" s="109" t="s">
        <v>623</v>
      </c>
      <c r="D211" s="109">
        <v>82045</v>
      </c>
      <c r="E211" s="109" t="s">
        <v>623</v>
      </c>
      <c r="F211" s="109">
        <v>79538</v>
      </c>
      <c r="G211" s="109" t="s">
        <v>623</v>
      </c>
      <c r="H211" s="109">
        <v>77674</v>
      </c>
      <c r="I211" s="109" t="s">
        <v>623</v>
      </c>
      <c r="J211" s="109">
        <v>77643</v>
      </c>
      <c r="K211" s="109" t="s">
        <v>623</v>
      </c>
    </row>
    <row r="212" spans="1:11" x14ac:dyDescent="0.25">
      <c r="A212" s="208" t="s">
        <v>528</v>
      </c>
      <c r="B212" s="37"/>
      <c r="C212" s="37"/>
      <c r="D212" s="37"/>
      <c r="E212" s="37"/>
      <c r="F212" s="37"/>
      <c r="G212" s="37"/>
      <c r="H212" s="37"/>
      <c r="I212" s="37"/>
      <c r="J212" s="37"/>
      <c r="K212" s="37"/>
    </row>
    <row r="213" spans="1:11" x14ac:dyDescent="0.25">
      <c r="A213" s="208"/>
      <c r="B213" s="37"/>
      <c r="C213" s="37"/>
      <c r="D213" s="37"/>
      <c r="E213" s="37"/>
      <c r="F213" s="37"/>
      <c r="G213" s="37"/>
      <c r="H213" s="37"/>
      <c r="I213" s="37"/>
      <c r="J213" s="37"/>
      <c r="K213" s="37"/>
    </row>
    <row r="214" spans="1:11" x14ac:dyDescent="0.25">
      <c r="A214" s="208"/>
      <c r="B214" s="37"/>
      <c r="C214" s="37"/>
      <c r="D214" s="37"/>
      <c r="E214" s="37"/>
      <c r="F214" s="37"/>
      <c r="G214" s="37"/>
      <c r="H214" s="37"/>
      <c r="I214" s="37"/>
      <c r="J214" s="37"/>
      <c r="K214" s="37"/>
    </row>
    <row r="215" spans="1:11" x14ac:dyDescent="0.25">
      <c r="A215" s="16" t="s">
        <v>766</v>
      </c>
      <c r="B215" s="37"/>
      <c r="C215" s="37"/>
      <c r="D215" s="37"/>
      <c r="E215" s="37"/>
      <c r="F215" s="37"/>
      <c r="G215" s="37"/>
      <c r="H215" s="37"/>
      <c r="I215" s="37"/>
      <c r="J215" s="37"/>
      <c r="K215" s="37"/>
    </row>
    <row r="216" spans="1:11" x14ac:dyDescent="0.25">
      <c r="A216" t="s">
        <v>767</v>
      </c>
      <c r="B216" s="37" t="s">
        <v>210</v>
      </c>
      <c r="C216" s="112" t="s">
        <v>606</v>
      </c>
      <c r="D216" s="37" t="s">
        <v>211</v>
      </c>
      <c r="E216" s="112" t="s">
        <v>607</v>
      </c>
      <c r="F216" s="37" t="s">
        <v>212</v>
      </c>
      <c r="G216" s="112" t="s">
        <v>608</v>
      </c>
      <c r="H216" s="37" t="s">
        <v>213</v>
      </c>
      <c r="I216" s="112" t="s">
        <v>609</v>
      </c>
      <c r="J216" s="37" t="s">
        <v>214</v>
      </c>
      <c r="K216" s="112" t="s">
        <v>610</v>
      </c>
    </row>
    <row r="217" spans="1:11" x14ac:dyDescent="0.25">
      <c r="B217" s="37" t="s">
        <v>611</v>
      </c>
      <c r="C217" s="37" t="s">
        <v>612</v>
      </c>
      <c r="D217" s="37" t="s">
        <v>611</v>
      </c>
      <c r="E217" s="37" t="s">
        <v>612</v>
      </c>
      <c r="F217" s="37" t="s">
        <v>611</v>
      </c>
      <c r="G217" s="37" t="s">
        <v>612</v>
      </c>
      <c r="H217" s="37" t="s">
        <v>611</v>
      </c>
      <c r="I217" s="37" t="s">
        <v>612</v>
      </c>
      <c r="J217" s="37" t="s">
        <v>611</v>
      </c>
      <c r="K217" s="37" t="s">
        <v>612</v>
      </c>
    </row>
    <row r="218" spans="1:11" x14ac:dyDescent="0.25">
      <c r="A218" t="s">
        <v>768</v>
      </c>
      <c r="B218" s="38">
        <v>56084</v>
      </c>
      <c r="C218" s="38" t="s">
        <v>615</v>
      </c>
      <c r="D218" s="38">
        <v>55079</v>
      </c>
      <c r="E218" s="38" t="s">
        <v>617</v>
      </c>
      <c r="F218" s="38">
        <v>52056</v>
      </c>
      <c r="G218" s="38" t="s">
        <v>616</v>
      </c>
      <c r="H218" s="38">
        <v>49272</v>
      </c>
      <c r="I218" s="38" t="s">
        <v>614</v>
      </c>
      <c r="J218" s="38">
        <v>49541</v>
      </c>
      <c r="K218" s="38" t="s">
        <v>721</v>
      </c>
    </row>
    <row r="219" spans="1:11" x14ac:dyDescent="0.25">
      <c r="A219" t="s">
        <v>769</v>
      </c>
      <c r="B219" s="38">
        <v>2131</v>
      </c>
      <c r="C219" s="38" t="s">
        <v>695</v>
      </c>
      <c r="D219" s="38">
        <v>1963</v>
      </c>
      <c r="E219" s="38" t="s">
        <v>674</v>
      </c>
      <c r="F219" s="38">
        <v>2050</v>
      </c>
      <c r="G219" s="38" t="s">
        <v>695</v>
      </c>
      <c r="H219" s="38">
        <v>1752</v>
      </c>
      <c r="I219" s="38" t="s">
        <v>674</v>
      </c>
      <c r="J219" s="38">
        <v>1619</v>
      </c>
      <c r="K219" s="38" t="s">
        <v>674</v>
      </c>
    </row>
    <row r="220" spans="1:11" x14ac:dyDescent="0.25">
      <c r="A220" t="s">
        <v>770</v>
      </c>
      <c r="B220" s="38">
        <v>9509</v>
      </c>
      <c r="C220" s="38" t="s">
        <v>684</v>
      </c>
      <c r="D220" s="38">
        <v>8675</v>
      </c>
      <c r="E220" s="38" t="s">
        <v>660</v>
      </c>
      <c r="F220" s="38">
        <v>7877</v>
      </c>
      <c r="G220" s="38" t="s">
        <v>659</v>
      </c>
      <c r="H220" s="38">
        <v>6962</v>
      </c>
      <c r="I220" s="38" t="s">
        <v>658</v>
      </c>
      <c r="J220" s="38">
        <v>6914</v>
      </c>
      <c r="K220" s="38" t="s">
        <v>658</v>
      </c>
    </row>
    <row r="221" spans="1:11" x14ac:dyDescent="0.25">
      <c r="A221" t="s">
        <v>771</v>
      </c>
      <c r="B221" s="38">
        <v>3726</v>
      </c>
      <c r="C221" s="38" t="s">
        <v>722</v>
      </c>
      <c r="D221" s="38">
        <v>4896</v>
      </c>
      <c r="E221" s="38" t="s">
        <v>683</v>
      </c>
      <c r="F221" s="38">
        <v>6804</v>
      </c>
      <c r="G221" s="38" t="s">
        <v>658</v>
      </c>
      <c r="H221" s="38">
        <v>8333</v>
      </c>
      <c r="I221" s="38" t="s">
        <v>660</v>
      </c>
      <c r="J221" s="38">
        <v>9692</v>
      </c>
      <c r="K221" s="38" t="s">
        <v>650</v>
      </c>
    </row>
    <row r="222" spans="1:11" x14ac:dyDescent="0.25">
      <c r="A222" t="s">
        <v>380</v>
      </c>
      <c r="B222" s="38">
        <v>1860</v>
      </c>
      <c r="C222" s="38" t="s">
        <v>674</v>
      </c>
      <c r="D222" s="38">
        <v>1940</v>
      </c>
      <c r="E222" s="38" t="s">
        <v>674</v>
      </c>
      <c r="F222" s="38">
        <v>1919</v>
      </c>
      <c r="G222" s="38" t="s">
        <v>695</v>
      </c>
      <c r="H222" s="38">
        <v>1820</v>
      </c>
      <c r="I222" s="38" t="s">
        <v>674</v>
      </c>
      <c r="J222" s="38">
        <v>1852</v>
      </c>
      <c r="K222" s="38" t="s">
        <v>674</v>
      </c>
    </row>
    <row r="223" spans="1:11" x14ac:dyDescent="0.25">
      <c r="A223" t="s">
        <v>729</v>
      </c>
      <c r="B223" s="38" t="s">
        <v>772</v>
      </c>
      <c r="C223" s="38" t="s">
        <v>682</v>
      </c>
      <c r="D223" s="38" t="s">
        <v>773</v>
      </c>
      <c r="E223" s="38" t="s">
        <v>682</v>
      </c>
      <c r="F223" s="38" t="s">
        <v>774</v>
      </c>
      <c r="G223" s="38" t="s">
        <v>682</v>
      </c>
      <c r="H223" s="38" t="s">
        <v>761</v>
      </c>
      <c r="I223" s="38" t="s">
        <v>682</v>
      </c>
      <c r="J223" s="38" t="s">
        <v>775</v>
      </c>
      <c r="K223" s="38" t="s">
        <v>682</v>
      </c>
    </row>
    <row r="224" spans="1:11" x14ac:dyDescent="0.25">
      <c r="A224" t="s">
        <v>776</v>
      </c>
      <c r="B224" s="38">
        <v>1648</v>
      </c>
      <c r="C224" s="38" t="s">
        <v>674</v>
      </c>
      <c r="D224" s="38">
        <v>1570</v>
      </c>
      <c r="E224" s="38" t="s">
        <v>674</v>
      </c>
      <c r="F224" s="38">
        <v>1132</v>
      </c>
      <c r="G224" s="38" t="s">
        <v>676</v>
      </c>
      <c r="H224" s="38">
        <v>1158</v>
      </c>
      <c r="I224" s="38" t="s">
        <v>674</v>
      </c>
      <c r="J224" s="38">
        <v>1068</v>
      </c>
      <c r="K224" s="38" t="s">
        <v>676</v>
      </c>
    </row>
    <row r="225" spans="1:11" x14ac:dyDescent="0.25">
      <c r="A225" t="s">
        <v>777</v>
      </c>
      <c r="B225" s="38" t="s">
        <v>778</v>
      </c>
      <c r="C225" s="38" t="s">
        <v>682</v>
      </c>
      <c r="D225" s="38" t="s">
        <v>779</v>
      </c>
      <c r="E225" s="38" t="s">
        <v>682</v>
      </c>
      <c r="F225" s="38" t="s">
        <v>780</v>
      </c>
      <c r="G225" s="38" t="s">
        <v>682</v>
      </c>
      <c r="H225" s="38" t="s">
        <v>781</v>
      </c>
      <c r="I225" s="38" t="s">
        <v>682</v>
      </c>
      <c r="J225" s="38" t="s">
        <v>782</v>
      </c>
      <c r="K225" s="38" t="s">
        <v>682</v>
      </c>
    </row>
    <row r="226" spans="1:11" x14ac:dyDescent="0.25">
      <c r="A226" t="s">
        <v>783</v>
      </c>
      <c r="B226" s="38">
        <v>1802</v>
      </c>
      <c r="C226" s="38" t="s">
        <v>674</v>
      </c>
      <c r="D226" s="38">
        <v>1646</v>
      </c>
      <c r="E226" s="38" t="s">
        <v>674</v>
      </c>
      <c r="F226" s="38">
        <v>1728</v>
      </c>
      <c r="G226" s="38" t="s">
        <v>674</v>
      </c>
      <c r="H226" s="38">
        <v>1795</v>
      </c>
      <c r="I226" s="38" t="s">
        <v>674</v>
      </c>
      <c r="J226" s="38">
        <v>1820</v>
      </c>
      <c r="K226" s="38" t="s">
        <v>674</v>
      </c>
    </row>
    <row r="227" spans="1:11" ht="15.75" thickBot="1" x14ac:dyDescent="0.3">
      <c r="A227" s="110" t="s">
        <v>301</v>
      </c>
      <c r="B227" s="116">
        <v>4178</v>
      </c>
      <c r="C227" s="116" t="s">
        <v>722</v>
      </c>
      <c r="D227" s="116">
        <v>3111</v>
      </c>
      <c r="E227" s="116" t="s">
        <v>696</v>
      </c>
      <c r="F227" s="116">
        <v>2708</v>
      </c>
      <c r="G227" s="116" t="s">
        <v>696</v>
      </c>
      <c r="H227" s="116">
        <v>3104</v>
      </c>
      <c r="I227" s="116" t="s">
        <v>696</v>
      </c>
      <c r="J227" s="116">
        <v>1460</v>
      </c>
      <c r="K227" s="116" t="s">
        <v>674</v>
      </c>
    </row>
    <row r="228" spans="1:11" x14ac:dyDescent="0.25">
      <c r="A228" s="5" t="s">
        <v>240</v>
      </c>
      <c r="B228" s="109">
        <v>81195</v>
      </c>
      <c r="C228" s="109" t="s">
        <v>623</v>
      </c>
      <c r="D228" s="109">
        <v>79137</v>
      </c>
      <c r="E228" s="109" t="s">
        <v>623</v>
      </c>
      <c r="F228" s="109">
        <v>76568</v>
      </c>
      <c r="G228" s="109" t="s">
        <v>623</v>
      </c>
      <c r="H228" s="109">
        <v>74555</v>
      </c>
      <c r="I228" s="109" t="s">
        <v>623</v>
      </c>
      <c r="J228" s="109">
        <v>74349</v>
      </c>
      <c r="K228" s="109" t="s">
        <v>623</v>
      </c>
    </row>
    <row r="229" spans="1:11" x14ac:dyDescent="0.25">
      <c r="A229" s="208" t="s">
        <v>528</v>
      </c>
      <c r="B229" s="37"/>
      <c r="C229" s="37"/>
      <c r="D229" s="37"/>
      <c r="E229" s="37"/>
      <c r="F229" s="37"/>
      <c r="G229" s="37"/>
      <c r="H229" s="37"/>
      <c r="I229" s="37"/>
      <c r="J229" s="37"/>
      <c r="K229" s="37"/>
    </row>
    <row r="230" spans="1:11" x14ac:dyDescent="0.25">
      <c r="B230" s="37"/>
      <c r="C230" s="37"/>
      <c r="D230" s="37"/>
      <c r="E230" s="37"/>
      <c r="F230" s="37"/>
      <c r="G230" s="37"/>
      <c r="H230" s="37"/>
      <c r="I230" s="37"/>
      <c r="J230" s="37"/>
      <c r="K230" s="37"/>
    </row>
    <row r="231" spans="1:11" x14ac:dyDescent="0.25">
      <c r="A231" s="208"/>
      <c r="B231" s="37"/>
      <c r="C231" s="37"/>
      <c r="D231" s="37"/>
      <c r="E231" s="37"/>
      <c r="F231" s="37"/>
      <c r="G231" s="37"/>
      <c r="H231" s="37"/>
      <c r="I231" s="37"/>
      <c r="J231" s="37"/>
      <c r="K231" s="37"/>
    </row>
    <row r="232" spans="1:11" x14ac:dyDescent="0.25">
      <c r="A232" s="16" t="s">
        <v>784</v>
      </c>
      <c r="B232" s="37"/>
      <c r="C232" s="37"/>
      <c r="D232" s="37"/>
      <c r="E232" s="37"/>
      <c r="F232" s="37"/>
      <c r="G232" s="37"/>
      <c r="H232" s="37"/>
      <c r="I232" s="37"/>
      <c r="J232" s="37"/>
      <c r="K232" s="37"/>
    </row>
    <row r="233" spans="1:11" x14ac:dyDescent="0.25">
      <c r="A233" t="s">
        <v>785</v>
      </c>
      <c r="B233" s="37" t="s">
        <v>210</v>
      </c>
      <c r="C233" s="112" t="s">
        <v>606</v>
      </c>
      <c r="D233" s="37" t="s">
        <v>211</v>
      </c>
      <c r="E233" s="112" t="s">
        <v>607</v>
      </c>
      <c r="F233" s="37" t="s">
        <v>212</v>
      </c>
      <c r="G233" s="112" t="s">
        <v>608</v>
      </c>
      <c r="H233" s="37" t="s">
        <v>213</v>
      </c>
      <c r="I233" s="112" t="s">
        <v>609</v>
      </c>
      <c r="J233" s="37" t="s">
        <v>214</v>
      </c>
      <c r="K233" s="112" t="s">
        <v>610</v>
      </c>
    </row>
    <row r="234" spans="1:11" x14ac:dyDescent="0.25">
      <c r="B234" s="37"/>
      <c r="C234" s="112"/>
      <c r="D234" s="37"/>
      <c r="E234" s="112"/>
      <c r="F234" s="37"/>
      <c r="G234" s="112"/>
      <c r="H234" s="37"/>
      <c r="I234" s="112"/>
      <c r="J234" s="37"/>
      <c r="K234" s="112"/>
    </row>
    <row r="235" spans="1:11" x14ac:dyDescent="0.25">
      <c r="B235" s="37" t="s">
        <v>611</v>
      </c>
      <c r="C235" s="37" t="s">
        <v>612</v>
      </c>
      <c r="D235" s="37" t="s">
        <v>611</v>
      </c>
      <c r="E235" s="37" t="s">
        <v>612</v>
      </c>
      <c r="F235" s="37" t="s">
        <v>611</v>
      </c>
      <c r="G235" s="37" t="s">
        <v>612</v>
      </c>
      <c r="H235" s="37" t="s">
        <v>611</v>
      </c>
      <c r="I235" s="37" t="s">
        <v>612</v>
      </c>
      <c r="J235" s="37" t="s">
        <v>611</v>
      </c>
      <c r="K235" s="37" t="s">
        <v>612</v>
      </c>
    </row>
    <row r="236" spans="1:11" x14ac:dyDescent="0.25">
      <c r="A236" t="s">
        <v>786</v>
      </c>
      <c r="B236" s="38">
        <v>1404</v>
      </c>
      <c r="C236" s="38" t="s">
        <v>662</v>
      </c>
      <c r="D236" s="38">
        <v>1466</v>
      </c>
      <c r="E236" s="38" t="s">
        <v>662</v>
      </c>
      <c r="F236" s="38">
        <v>1136</v>
      </c>
      <c r="G236" s="38" t="s">
        <v>656</v>
      </c>
      <c r="H236" s="38">
        <v>1495</v>
      </c>
      <c r="I236" s="38" t="s">
        <v>621</v>
      </c>
      <c r="J236" s="38">
        <v>1710</v>
      </c>
      <c r="K236" s="38" t="s">
        <v>692</v>
      </c>
    </row>
    <row r="237" spans="1:11" x14ac:dyDescent="0.25">
      <c r="A237" t="s">
        <v>787</v>
      </c>
      <c r="B237" s="38" t="s">
        <v>788</v>
      </c>
      <c r="C237" s="38" t="s">
        <v>789</v>
      </c>
      <c r="D237" s="38">
        <v>1016</v>
      </c>
      <c r="E237" s="38" t="s">
        <v>654</v>
      </c>
      <c r="F237" s="38" t="s">
        <v>745</v>
      </c>
      <c r="G237" s="38" t="s">
        <v>657</v>
      </c>
      <c r="H237" s="38">
        <v>1071</v>
      </c>
      <c r="I237" s="38" t="s">
        <v>654</v>
      </c>
      <c r="J237" s="38">
        <v>1101</v>
      </c>
      <c r="K237" s="38" t="s">
        <v>654</v>
      </c>
    </row>
    <row r="238" spans="1:11" x14ac:dyDescent="0.25">
      <c r="A238" t="s">
        <v>790</v>
      </c>
      <c r="B238" s="38" t="s">
        <v>791</v>
      </c>
      <c r="C238" s="38" t="s">
        <v>737</v>
      </c>
      <c r="D238" s="38" t="s">
        <v>792</v>
      </c>
      <c r="E238" s="38" t="s">
        <v>658</v>
      </c>
      <c r="F238" s="38" t="s">
        <v>793</v>
      </c>
      <c r="G238" s="38" t="s">
        <v>658</v>
      </c>
      <c r="H238" s="38" t="s">
        <v>794</v>
      </c>
      <c r="I238" s="38" t="s">
        <v>658</v>
      </c>
      <c r="J238" s="38" t="s">
        <v>795</v>
      </c>
      <c r="K238" s="38" t="s">
        <v>658</v>
      </c>
    </row>
    <row r="239" spans="1:11" x14ac:dyDescent="0.25">
      <c r="A239" t="s">
        <v>796</v>
      </c>
      <c r="B239" s="38" t="s">
        <v>797</v>
      </c>
      <c r="C239" s="38" t="s">
        <v>695</v>
      </c>
      <c r="D239" s="38" t="s">
        <v>798</v>
      </c>
      <c r="E239" s="38" t="s">
        <v>696</v>
      </c>
      <c r="F239" s="38" t="s">
        <v>799</v>
      </c>
      <c r="G239" s="38" t="s">
        <v>722</v>
      </c>
      <c r="H239" s="38" t="s">
        <v>800</v>
      </c>
      <c r="I239" s="38" t="s">
        <v>696</v>
      </c>
      <c r="J239" s="38" t="s">
        <v>801</v>
      </c>
      <c r="K239" s="38" t="s">
        <v>696</v>
      </c>
    </row>
    <row r="240" spans="1:11" x14ac:dyDescent="0.25">
      <c r="A240" t="s">
        <v>802</v>
      </c>
      <c r="B240" s="38" t="s">
        <v>803</v>
      </c>
      <c r="C240" s="38" t="s">
        <v>695</v>
      </c>
      <c r="D240" s="38" t="s">
        <v>804</v>
      </c>
      <c r="E240" s="38" t="s">
        <v>695</v>
      </c>
      <c r="F240" s="38" t="s">
        <v>805</v>
      </c>
      <c r="G240" s="38" t="s">
        <v>722</v>
      </c>
      <c r="H240" s="38" t="s">
        <v>762</v>
      </c>
      <c r="I240" s="38" t="s">
        <v>722</v>
      </c>
      <c r="J240" s="38" t="s">
        <v>806</v>
      </c>
      <c r="K240" s="38" t="s">
        <v>695</v>
      </c>
    </row>
    <row r="241" spans="1:11" x14ac:dyDescent="0.25">
      <c r="A241" t="s">
        <v>807</v>
      </c>
      <c r="B241" s="38" t="s">
        <v>742</v>
      </c>
      <c r="C241" s="38" t="s">
        <v>676</v>
      </c>
      <c r="D241" s="38" t="s">
        <v>808</v>
      </c>
      <c r="E241" s="38" t="s">
        <v>676</v>
      </c>
      <c r="F241" s="38" t="s">
        <v>809</v>
      </c>
      <c r="G241" s="38" t="s">
        <v>676</v>
      </c>
      <c r="H241" s="38" t="s">
        <v>810</v>
      </c>
      <c r="I241" s="38" t="s">
        <v>676</v>
      </c>
      <c r="J241" s="38" t="s">
        <v>742</v>
      </c>
      <c r="K241" s="38" t="s">
        <v>676</v>
      </c>
    </row>
    <row r="242" spans="1:11" x14ac:dyDescent="0.25">
      <c r="A242" t="s">
        <v>811</v>
      </c>
      <c r="B242" s="38" t="s">
        <v>731</v>
      </c>
      <c r="C242" s="38" t="s">
        <v>674</v>
      </c>
      <c r="D242" s="38" t="s">
        <v>812</v>
      </c>
      <c r="E242" s="38" t="s">
        <v>674</v>
      </c>
      <c r="F242" s="38" t="s">
        <v>758</v>
      </c>
      <c r="G242" s="38" t="s">
        <v>674</v>
      </c>
      <c r="H242" s="38" t="s">
        <v>812</v>
      </c>
      <c r="I242" s="38" t="s">
        <v>674</v>
      </c>
      <c r="J242" s="38" t="s">
        <v>813</v>
      </c>
      <c r="K242" s="38" t="s">
        <v>674</v>
      </c>
    </row>
    <row r="243" spans="1:11" ht="15.75" thickBot="1" x14ac:dyDescent="0.3">
      <c r="A243" s="110" t="s">
        <v>301</v>
      </c>
      <c r="B243" s="116">
        <v>1211</v>
      </c>
      <c r="C243" s="116" t="s">
        <v>743</v>
      </c>
      <c r="D243" s="116">
        <v>1100</v>
      </c>
      <c r="E243" s="116" t="s">
        <v>655</v>
      </c>
      <c r="F243" s="116">
        <v>1392</v>
      </c>
      <c r="G243" s="116" t="s">
        <v>620</v>
      </c>
      <c r="H243" s="116">
        <v>1129</v>
      </c>
      <c r="I243" s="116" t="s">
        <v>689</v>
      </c>
      <c r="J243" s="116" t="s">
        <v>814</v>
      </c>
      <c r="K243" s="116" t="s">
        <v>657</v>
      </c>
    </row>
    <row r="244" spans="1:11" x14ac:dyDescent="0.25">
      <c r="A244" s="5" t="s">
        <v>240</v>
      </c>
      <c r="B244" s="109">
        <v>4207</v>
      </c>
      <c r="C244" s="109" t="s">
        <v>623</v>
      </c>
      <c r="D244" s="109">
        <v>4422</v>
      </c>
      <c r="E244" s="109" t="s">
        <v>623</v>
      </c>
      <c r="F244" s="109">
        <v>4454</v>
      </c>
      <c r="G244" s="109" t="s">
        <v>623</v>
      </c>
      <c r="H244" s="109">
        <v>4722</v>
      </c>
      <c r="I244" s="109" t="s">
        <v>623</v>
      </c>
      <c r="J244" s="109">
        <v>4701</v>
      </c>
      <c r="K244" s="109" t="s">
        <v>623</v>
      </c>
    </row>
    <row r="245" spans="1:11" x14ac:dyDescent="0.25">
      <c r="A245" s="208" t="s">
        <v>528</v>
      </c>
      <c r="B245" s="37"/>
      <c r="C245" s="37"/>
      <c r="D245" s="37"/>
      <c r="E245" s="37"/>
      <c r="F245" s="37"/>
      <c r="G245" s="37"/>
      <c r="H245" s="37"/>
      <c r="I245" s="37"/>
      <c r="J245" s="37"/>
      <c r="K245" s="37"/>
    </row>
    <row r="246" spans="1:11" x14ac:dyDescent="0.25">
      <c r="B246" s="37"/>
      <c r="C246" s="37"/>
      <c r="D246" s="37"/>
      <c r="E246" s="37"/>
      <c r="F246" s="37"/>
      <c r="G246" s="37"/>
      <c r="H246" s="37"/>
      <c r="I246" s="37"/>
      <c r="J246" s="37"/>
      <c r="K246" s="37"/>
    </row>
    <row r="247" spans="1:11" x14ac:dyDescent="0.25">
      <c r="B247" s="37"/>
      <c r="C247" s="37"/>
      <c r="D247" s="37"/>
      <c r="E247" s="37"/>
      <c r="F247" s="37"/>
      <c r="G247" s="37"/>
      <c r="H247" s="37"/>
      <c r="I247" s="37"/>
      <c r="J247" s="37"/>
      <c r="K247" s="37"/>
    </row>
    <row r="248" spans="1:11" x14ac:dyDescent="0.25">
      <c r="A248" s="16" t="s">
        <v>815</v>
      </c>
      <c r="B248" s="37"/>
      <c r="C248" s="37"/>
      <c r="D248" s="37"/>
      <c r="E248" s="37"/>
      <c r="F248" s="37"/>
      <c r="G248" s="37"/>
      <c r="H248" s="37"/>
      <c r="I248" s="37"/>
      <c r="J248" s="37"/>
      <c r="K248" s="37"/>
    </row>
    <row r="249" spans="1:11" x14ac:dyDescent="0.25">
      <c r="A249" t="s">
        <v>785</v>
      </c>
      <c r="B249" s="37" t="s">
        <v>210</v>
      </c>
      <c r="C249" s="112" t="s">
        <v>606</v>
      </c>
      <c r="D249" s="37" t="s">
        <v>211</v>
      </c>
      <c r="E249" s="112" t="s">
        <v>607</v>
      </c>
      <c r="F249" s="37" t="s">
        <v>212</v>
      </c>
      <c r="G249" s="112" t="s">
        <v>608</v>
      </c>
      <c r="H249" s="37" t="s">
        <v>213</v>
      </c>
      <c r="I249" s="112" t="s">
        <v>609</v>
      </c>
      <c r="J249" s="37" t="s">
        <v>214</v>
      </c>
      <c r="K249" s="112" t="s">
        <v>610</v>
      </c>
    </row>
    <row r="250" spans="1:11" x14ac:dyDescent="0.25">
      <c r="B250" s="37" t="s">
        <v>611</v>
      </c>
      <c r="C250" s="37" t="s">
        <v>612</v>
      </c>
      <c r="D250" s="37" t="s">
        <v>611</v>
      </c>
      <c r="E250" s="37" t="s">
        <v>612</v>
      </c>
      <c r="F250" s="37" t="s">
        <v>611</v>
      </c>
      <c r="G250" s="37" t="s">
        <v>612</v>
      </c>
      <c r="H250" s="37" t="s">
        <v>611</v>
      </c>
      <c r="I250" s="37" t="s">
        <v>612</v>
      </c>
      <c r="J250" s="37" t="s">
        <v>611</v>
      </c>
      <c r="K250" s="37" t="s">
        <v>612</v>
      </c>
    </row>
    <row r="251" spans="1:11" x14ac:dyDescent="0.25">
      <c r="A251" t="s">
        <v>786</v>
      </c>
      <c r="B251" s="38">
        <v>1192</v>
      </c>
      <c r="C251" s="38" t="s">
        <v>816</v>
      </c>
      <c r="D251" s="38">
        <v>1280</v>
      </c>
      <c r="E251" s="38" t="s">
        <v>817</v>
      </c>
      <c r="F251" s="38" t="s">
        <v>818</v>
      </c>
      <c r="G251" s="38" t="s">
        <v>620</v>
      </c>
      <c r="H251" s="38">
        <v>1335</v>
      </c>
      <c r="I251" s="38" t="s">
        <v>704</v>
      </c>
      <c r="J251" s="38">
        <v>1491</v>
      </c>
      <c r="K251" s="38" t="s">
        <v>819</v>
      </c>
    </row>
    <row r="252" spans="1:11" x14ac:dyDescent="0.25">
      <c r="A252" t="s">
        <v>787</v>
      </c>
      <c r="B252" s="38" t="s">
        <v>820</v>
      </c>
      <c r="C252" s="38" t="s">
        <v>654</v>
      </c>
      <c r="D252" s="38" t="s">
        <v>821</v>
      </c>
      <c r="E252" s="38" t="s">
        <v>656</v>
      </c>
      <c r="F252" s="38" t="s">
        <v>822</v>
      </c>
      <c r="G252" s="38" t="s">
        <v>657</v>
      </c>
      <c r="H252" s="38" t="s">
        <v>823</v>
      </c>
      <c r="I252" s="38" t="s">
        <v>654</v>
      </c>
      <c r="J252" s="38" t="s">
        <v>824</v>
      </c>
      <c r="K252" s="38" t="s">
        <v>653</v>
      </c>
    </row>
    <row r="253" spans="1:11" x14ac:dyDescent="0.25">
      <c r="A253" t="s">
        <v>790</v>
      </c>
      <c r="B253" s="38" t="s">
        <v>775</v>
      </c>
      <c r="C253" s="38" t="s">
        <v>733</v>
      </c>
      <c r="D253" s="38" t="s">
        <v>764</v>
      </c>
      <c r="E253" s="38" t="s">
        <v>737</v>
      </c>
      <c r="F253" s="38" t="s">
        <v>825</v>
      </c>
      <c r="G253" s="38" t="s">
        <v>658</v>
      </c>
      <c r="H253" s="38" t="s">
        <v>826</v>
      </c>
      <c r="I253" s="38" t="s">
        <v>737</v>
      </c>
      <c r="J253" s="38" t="s">
        <v>827</v>
      </c>
      <c r="K253" s="38" t="s">
        <v>733</v>
      </c>
    </row>
    <row r="254" spans="1:11" x14ac:dyDescent="0.25">
      <c r="A254" t="s">
        <v>796</v>
      </c>
      <c r="B254" s="38" t="s">
        <v>828</v>
      </c>
      <c r="C254" s="38" t="s">
        <v>695</v>
      </c>
      <c r="D254" s="38" t="s">
        <v>757</v>
      </c>
      <c r="E254" s="38" t="s">
        <v>695</v>
      </c>
      <c r="F254" s="38" t="s">
        <v>829</v>
      </c>
      <c r="G254" s="38" t="s">
        <v>696</v>
      </c>
      <c r="H254" s="38" t="s">
        <v>830</v>
      </c>
      <c r="I254" s="38" t="s">
        <v>695</v>
      </c>
      <c r="J254" s="38" t="s">
        <v>831</v>
      </c>
      <c r="K254" s="38" t="s">
        <v>695</v>
      </c>
    </row>
    <row r="255" spans="1:11" x14ac:dyDescent="0.25">
      <c r="A255" t="s">
        <v>802</v>
      </c>
      <c r="B255" s="38" t="s">
        <v>810</v>
      </c>
      <c r="C255" s="38" t="s">
        <v>674</v>
      </c>
      <c r="D255" s="38" t="s">
        <v>616</v>
      </c>
      <c r="E255" s="38" t="s">
        <v>674</v>
      </c>
      <c r="F255" s="38" t="s">
        <v>832</v>
      </c>
      <c r="G255" s="38" t="s">
        <v>722</v>
      </c>
      <c r="H255" s="38" t="s">
        <v>833</v>
      </c>
      <c r="I255" s="38" t="s">
        <v>722</v>
      </c>
      <c r="J255" s="38" t="s">
        <v>699</v>
      </c>
      <c r="K255" s="38" t="s">
        <v>674</v>
      </c>
    </row>
    <row r="256" spans="1:11" x14ac:dyDescent="0.25">
      <c r="A256" t="s">
        <v>807</v>
      </c>
      <c r="B256" s="38" t="s">
        <v>688</v>
      </c>
      <c r="C256" s="38" t="s">
        <v>676</v>
      </c>
      <c r="D256" s="38" t="s">
        <v>655</v>
      </c>
      <c r="E256" s="38" t="s">
        <v>676</v>
      </c>
      <c r="F256" s="38" t="s">
        <v>693</v>
      </c>
      <c r="G256" s="38" t="s">
        <v>676</v>
      </c>
      <c r="H256" s="38" t="s">
        <v>743</v>
      </c>
      <c r="I256" s="38" t="s">
        <v>676</v>
      </c>
      <c r="J256" s="38" t="s">
        <v>688</v>
      </c>
      <c r="K256" s="38" t="s">
        <v>676</v>
      </c>
    </row>
    <row r="257" spans="1:11" x14ac:dyDescent="0.25">
      <c r="A257" t="s">
        <v>811</v>
      </c>
      <c r="B257" s="38" t="s">
        <v>834</v>
      </c>
      <c r="C257" s="38" t="s">
        <v>674</v>
      </c>
      <c r="D257" s="38" t="s">
        <v>810</v>
      </c>
      <c r="E257" s="38" t="s">
        <v>674</v>
      </c>
      <c r="F257" s="38" t="s">
        <v>810</v>
      </c>
      <c r="G257" s="38" t="s">
        <v>674</v>
      </c>
      <c r="H257" s="38" t="s">
        <v>742</v>
      </c>
      <c r="I257" s="38" t="s">
        <v>674</v>
      </c>
      <c r="J257" s="38" t="s">
        <v>615</v>
      </c>
      <c r="K257" s="38" t="s">
        <v>674</v>
      </c>
    </row>
    <row r="258" spans="1:11" ht="15.75" thickBot="1" x14ac:dyDescent="0.3">
      <c r="A258" s="110" t="s">
        <v>301</v>
      </c>
      <c r="B258" s="116" t="s">
        <v>835</v>
      </c>
      <c r="C258" s="116" t="s">
        <v>789</v>
      </c>
      <c r="D258" s="116" t="s">
        <v>836</v>
      </c>
      <c r="E258" s="116" t="s">
        <v>717</v>
      </c>
      <c r="F258" s="116" t="s">
        <v>837</v>
      </c>
      <c r="G258" s="116" t="s">
        <v>656</v>
      </c>
      <c r="H258" s="116" t="s">
        <v>838</v>
      </c>
      <c r="I258" s="116" t="s">
        <v>839</v>
      </c>
      <c r="J258" s="116" t="s">
        <v>840</v>
      </c>
      <c r="K258" s="116" t="s">
        <v>839</v>
      </c>
    </row>
    <row r="259" spans="1:11" x14ac:dyDescent="0.25">
      <c r="A259" s="5" t="s">
        <v>240</v>
      </c>
      <c r="B259" s="109">
        <v>2795</v>
      </c>
      <c r="C259" s="109" t="s">
        <v>623</v>
      </c>
      <c r="D259" s="109">
        <v>3065</v>
      </c>
      <c r="E259" s="109" t="s">
        <v>623</v>
      </c>
      <c r="F259" s="109">
        <v>3050</v>
      </c>
      <c r="G259" s="109" t="s">
        <v>623</v>
      </c>
      <c r="H259" s="109">
        <v>3295</v>
      </c>
      <c r="I259" s="109" t="s">
        <v>623</v>
      </c>
      <c r="J259" s="109">
        <v>3261</v>
      </c>
      <c r="K259" s="109" t="s">
        <v>623</v>
      </c>
    </row>
    <row r="260" spans="1:11" x14ac:dyDescent="0.25">
      <c r="A260" s="208" t="s">
        <v>528</v>
      </c>
    </row>
    <row r="261" spans="1:11" x14ac:dyDescent="0.25">
      <c r="A261" s="208"/>
    </row>
    <row r="262" spans="1:11" x14ac:dyDescent="0.25">
      <c r="A262" s="208"/>
    </row>
    <row r="263" spans="1:11" x14ac:dyDescent="0.25">
      <c r="A263" s="16" t="s">
        <v>841</v>
      </c>
      <c r="B263" s="37"/>
      <c r="C263" s="37"/>
      <c r="D263" s="37"/>
      <c r="E263" s="37"/>
      <c r="F263" s="37"/>
      <c r="G263" s="37"/>
      <c r="H263" s="37"/>
      <c r="I263" s="37"/>
      <c r="J263" s="37"/>
      <c r="K263" s="37"/>
    </row>
    <row r="264" spans="1:11" x14ac:dyDescent="0.25">
      <c r="A264" t="s">
        <v>842</v>
      </c>
      <c r="B264" s="37" t="s">
        <v>210</v>
      </c>
      <c r="C264" s="112" t="s">
        <v>606</v>
      </c>
      <c r="D264" s="37" t="s">
        <v>211</v>
      </c>
      <c r="E264" s="112" t="s">
        <v>607</v>
      </c>
      <c r="F264" s="37" t="s">
        <v>212</v>
      </c>
      <c r="G264" s="112" t="s">
        <v>608</v>
      </c>
      <c r="H264" s="37" t="s">
        <v>213</v>
      </c>
      <c r="I264" s="112" t="s">
        <v>609</v>
      </c>
      <c r="J264" s="37" t="s">
        <v>214</v>
      </c>
      <c r="K264" s="112" t="s">
        <v>610</v>
      </c>
    </row>
    <row r="265" spans="1:11" x14ac:dyDescent="0.25">
      <c r="B265" s="37" t="s">
        <v>611</v>
      </c>
      <c r="C265" s="37" t="s">
        <v>612</v>
      </c>
      <c r="D265" s="37" t="s">
        <v>611</v>
      </c>
      <c r="E265" s="37" t="s">
        <v>612</v>
      </c>
      <c r="F265" s="37" t="s">
        <v>611</v>
      </c>
      <c r="G265" s="37" t="s">
        <v>612</v>
      </c>
      <c r="H265" s="37" t="s">
        <v>611</v>
      </c>
      <c r="I265" s="37" t="s">
        <v>612</v>
      </c>
      <c r="J265" s="37" t="s">
        <v>611</v>
      </c>
      <c r="K265" s="37" t="s">
        <v>612</v>
      </c>
    </row>
    <row r="266" spans="1:11" x14ac:dyDescent="0.25">
      <c r="A266" t="s">
        <v>843</v>
      </c>
      <c r="B266" s="38">
        <v>7096</v>
      </c>
      <c r="C266" s="38" t="s">
        <v>658</v>
      </c>
      <c r="D266" s="38">
        <v>7016</v>
      </c>
      <c r="E266" s="38" t="s">
        <v>658</v>
      </c>
      <c r="F266" s="38">
        <v>6503</v>
      </c>
      <c r="G266" s="38" t="s">
        <v>737</v>
      </c>
      <c r="H266" s="38">
        <v>6211</v>
      </c>
      <c r="I266" s="38" t="s">
        <v>737</v>
      </c>
      <c r="J266" s="38">
        <v>6317</v>
      </c>
      <c r="K266" s="38" t="s">
        <v>737</v>
      </c>
    </row>
    <row r="267" spans="1:11" x14ac:dyDescent="0.25">
      <c r="A267" t="s">
        <v>844</v>
      </c>
      <c r="B267" s="38">
        <v>25098</v>
      </c>
      <c r="C267" s="38" t="s">
        <v>620</v>
      </c>
      <c r="D267" s="38">
        <v>24826</v>
      </c>
      <c r="E267" s="38" t="s">
        <v>620</v>
      </c>
      <c r="F267" s="38">
        <v>23757</v>
      </c>
      <c r="G267" s="38" t="s">
        <v>620</v>
      </c>
      <c r="H267" s="38">
        <v>22142</v>
      </c>
      <c r="I267" s="38" t="s">
        <v>622</v>
      </c>
      <c r="J267" s="38">
        <v>21734</v>
      </c>
      <c r="K267" s="38" t="s">
        <v>743</v>
      </c>
    </row>
    <row r="268" spans="1:11" x14ac:dyDescent="0.25">
      <c r="A268" t="s">
        <v>845</v>
      </c>
      <c r="B268" s="38">
        <v>28585</v>
      </c>
      <c r="C268" s="38" t="s">
        <v>661</v>
      </c>
      <c r="D268" s="38">
        <v>28047</v>
      </c>
      <c r="E268" s="38" t="s">
        <v>661</v>
      </c>
      <c r="F268" s="38">
        <v>26932</v>
      </c>
      <c r="G268" s="38" t="s">
        <v>661</v>
      </c>
      <c r="H268" s="38">
        <v>26298</v>
      </c>
      <c r="I268" s="38" t="s">
        <v>661</v>
      </c>
      <c r="J268" s="38">
        <v>26466</v>
      </c>
      <c r="K268" s="38" t="s">
        <v>692</v>
      </c>
    </row>
    <row r="269" spans="1:11" x14ac:dyDescent="0.25">
      <c r="A269" t="s">
        <v>846</v>
      </c>
      <c r="B269" s="38">
        <v>13731</v>
      </c>
      <c r="C269" s="38" t="s">
        <v>717</v>
      </c>
      <c r="D269" s="38">
        <v>13527</v>
      </c>
      <c r="E269" s="38" t="s">
        <v>717</v>
      </c>
      <c r="F269" s="38">
        <v>13284</v>
      </c>
      <c r="G269" s="38" t="s">
        <v>717</v>
      </c>
      <c r="H269" s="38">
        <v>13356</v>
      </c>
      <c r="I269" s="38" t="s">
        <v>839</v>
      </c>
      <c r="J269" s="38">
        <v>13426</v>
      </c>
      <c r="K269" s="38" t="s">
        <v>839</v>
      </c>
    </row>
    <row r="270" spans="1:11" x14ac:dyDescent="0.25">
      <c r="A270" t="s">
        <v>847</v>
      </c>
      <c r="B270" s="38">
        <v>3369</v>
      </c>
      <c r="C270" s="38" t="s">
        <v>696</v>
      </c>
      <c r="D270" s="38">
        <v>3263</v>
      </c>
      <c r="E270" s="38" t="s">
        <v>696</v>
      </c>
      <c r="F270" s="38">
        <v>3388</v>
      </c>
      <c r="G270" s="38" t="s">
        <v>696</v>
      </c>
      <c r="H270" s="38">
        <v>3691</v>
      </c>
      <c r="I270" s="38" t="s">
        <v>722</v>
      </c>
      <c r="J270" s="38">
        <v>3556</v>
      </c>
      <c r="K270" s="38" t="s">
        <v>722</v>
      </c>
    </row>
    <row r="271" spans="1:11" x14ac:dyDescent="0.25">
      <c r="A271" t="s">
        <v>848</v>
      </c>
      <c r="B271" s="38">
        <v>2256</v>
      </c>
      <c r="C271" s="38" t="s">
        <v>695</v>
      </c>
      <c r="D271" s="38">
        <v>2170</v>
      </c>
      <c r="E271" s="38" t="s">
        <v>695</v>
      </c>
      <c r="F271" s="38">
        <v>2263</v>
      </c>
      <c r="G271" s="38" t="s">
        <v>695</v>
      </c>
      <c r="H271" s="38">
        <v>2517</v>
      </c>
      <c r="I271" s="38" t="s">
        <v>695</v>
      </c>
      <c r="J271" s="38">
        <v>2589</v>
      </c>
      <c r="K271" s="38" t="s">
        <v>695</v>
      </c>
    </row>
    <row r="272" spans="1:11" ht="15.75" thickBot="1" x14ac:dyDescent="0.3">
      <c r="A272" s="110" t="s">
        <v>301</v>
      </c>
      <c r="B272" s="116">
        <v>1060</v>
      </c>
      <c r="C272" s="116" t="s">
        <v>676</v>
      </c>
      <c r="D272" s="116" t="s">
        <v>849</v>
      </c>
      <c r="E272" s="116" t="s">
        <v>682</v>
      </c>
      <c r="F272" s="116" t="s">
        <v>850</v>
      </c>
      <c r="G272" s="116" t="s">
        <v>676</v>
      </c>
      <c r="H272" s="116" t="s">
        <v>851</v>
      </c>
      <c r="I272" s="116" t="s">
        <v>682</v>
      </c>
      <c r="J272" s="116" t="s">
        <v>852</v>
      </c>
      <c r="K272" s="116" t="s">
        <v>682</v>
      </c>
    </row>
    <row r="273" spans="1:16" x14ac:dyDescent="0.25">
      <c r="A273" s="5" t="s">
        <v>240</v>
      </c>
      <c r="B273" s="109">
        <v>81195</v>
      </c>
      <c r="C273" s="109" t="s">
        <v>623</v>
      </c>
      <c r="D273" s="109">
        <v>79137</v>
      </c>
      <c r="E273" s="109" t="s">
        <v>623</v>
      </c>
      <c r="F273" s="109">
        <v>76568</v>
      </c>
      <c r="G273" s="109" t="s">
        <v>623</v>
      </c>
      <c r="H273" s="109">
        <v>74555</v>
      </c>
      <c r="I273" s="109" t="s">
        <v>623</v>
      </c>
      <c r="J273" s="109">
        <v>74349</v>
      </c>
      <c r="K273" s="109" t="s">
        <v>623</v>
      </c>
    </row>
    <row r="274" spans="1:16" x14ac:dyDescent="0.25">
      <c r="A274" s="208" t="s">
        <v>528</v>
      </c>
      <c r="B274" s="37"/>
      <c r="C274" s="37"/>
      <c r="D274" s="37"/>
      <c r="E274" s="37"/>
      <c r="F274" s="37"/>
      <c r="G274" s="37"/>
      <c r="H274" s="37"/>
      <c r="I274" s="37"/>
      <c r="J274" s="37"/>
      <c r="K274" s="37"/>
    </row>
    <row r="275" spans="1:16" x14ac:dyDescent="0.25">
      <c r="A275" s="208"/>
    </row>
    <row r="276" spans="1:16" x14ac:dyDescent="0.25">
      <c r="A276" s="208"/>
    </row>
    <row r="277" spans="1:16" x14ac:dyDescent="0.25">
      <c r="A277" s="16" t="s">
        <v>853</v>
      </c>
      <c r="B277" s="37"/>
      <c r="C277" s="37"/>
      <c r="D277" s="37"/>
      <c r="E277" s="37"/>
      <c r="F277" s="37"/>
      <c r="G277" s="37"/>
      <c r="H277" s="37"/>
      <c r="I277" s="37"/>
      <c r="J277" s="37"/>
      <c r="K277" s="37"/>
    </row>
    <row r="278" spans="1:16" x14ac:dyDescent="0.25">
      <c r="A278" t="s">
        <v>133</v>
      </c>
      <c r="B278" s="37" t="s">
        <v>210</v>
      </c>
      <c r="C278" s="112" t="s">
        <v>606</v>
      </c>
      <c r="D278" s="37" t="s">
        <v>211</v>
      </c>
      <c r="E278" s="112" t="s">
        <v>607</v>
      </c>
      <c r="F278" s="37" t="s">
        <v>212</v>
      </c>
      <c r="G278" s="112" t="s">
        <v>608</v>
      </c>
      <c r="H278" s="37" t="s">
        <v>213</v>
      </c>
      <c r="I278" s="112" t="s">
        <v>609</v>
      </c>
      <c r="J278" s="37" t="s">
        <v>214</v>
      </c>
      <c r="K278" s="112" t="s">
        <v>610</v>
      </c>
    </row>
    <row r="279" spans="1:16" x14ac:dyDescent="0.25">
      <c r="B279" s="37" t="s">
        <v>611</v>
      </c>
      <c r="C279" s="37" t="s">
        <v>612</v>
      </c>
      <c r="D279" s="37" t="s">
        <v>611</v>
      </c>
      <c r="E279" s="37" t="s">
        <v>612</v>
      </c>
      <c r="F279" s="37" t="s">
        <v>611</v>
      </c>
      <c r="G279" s="37" t="s">
        <v>612</v>
      </c>
      <c r="H279" s="37" t="s">
        <v>611</v>
      </c>
      <c r="I279" s="37" t="s">
        <v>612</v>
      </c>
      <c r="J279" s="37" t="s">
        <v>611</v>
      </c>
      <c r="K279" s="37" t="s">
        <v>612</v>
      </c>
    </row>
    <row r="280" spans="1:16" x14ac:dyDescent="0.25">
      <c r="A280" t="s">
        <v>786</v>
      </c>
      <c r="B280" s="38">
        <v>1010</v>
      </c>
      <c r="C280" s="38" t="s">
        <v>676</v>
      </c>
      <c r="D280" s="38" t="s">
        <v>854</v>
      </c>
      <c r="E280" s="38" t="s">
        <v>676</v>
      </c>
      <c r="F280" s="38" t="s">
        <v>855</v>
      </c>
      <c r="G280" s="38" t="s">
        <v>676</v>
      </c>
      <c r="H280" s="38" t="s">
        <v>856</v>
      </c>
      <c r="I280" s="38" t="s">
        <v>676</v>
      </c>
      <c r="J280" s="38">
        <v>1042</v>
      </c>
      <c r="K280" s="38" t="s">
        <v>676</v>
      </c>
    </row>
    <row r="281" spans="1:16" x14ac:dyDescent="0.25">
      <c r="A281" t="s">
        <v>787</v>
      </c>
      <c r="B281" s="38">
        <v>2869</v>
      </c>
      <c r="C281" s="38" t="s">
        <v>695</v>
      </c>
      <c r="D281" s="38">
        <v>2314</v>
      </c>
      <c r="E281" s="38" t="s">
        <v>695</v>
      </c>
      <c r="F281" s="38">
        <v>2026</v>
      </c>
      <c r="G281" s="38" t="s">
        <v>695</v>
      </c>
      <c r="H281" s="38">
        <v>2013</v>
      </c>
      <c r="I281" s="38" t="s">
        <v>695</v>
      </c>
      <c r="J281" s="38">
        <v>2024</v>
      </c>
      <c r="K281" s="38" t="s">
        <v>695</v>
      </c>
    </row>
    <row r="282" spans="1:16" x14ac:dyDescent="0.25">
      <c r="A282" t="s">
        <v>857</v>
      </c>
      <c r="B282" s="38">
        <v>18037</v>
      </c>
      <c r="C282" s="38" t="s">
        <v>653</v>
      </c>
      <c r="D282" s="38">
        <v>16505</v>
      </c>
      <c r="E282" s="38" t="s">
        <v>789</v>
      </c>
      <c r="F282" s="38">
        <v>14818</v>
      </c>
      <c r="G282" s="38" t="s">
        <v>672</v>
      </c>
      <c r="H282" s="38">
        <v>14378</v>
      </c>
      <c r="I282" s="38" t="s">
        <v>672</v>
      </c>
      <c r="J282" s="38">
        <v>14810</v>
      </c>
      <c r="K282" s="38" t="s">
        <v>672</v>
      </c>
    </row>
    <row r="283" spans="1:16" x14ac:dyDescent="0.25">
      <c r="A283" t="s">
        <v>802</v>
      </c>
      <c r="B283" s="38">
        <v>24268</v>
      </c>
      <c r="C283" s="38" t="s">
        <v>743</v>
      </c>
      <c r="D283" s="38">
        <v>24176</v>
      </c>
      <c r="E283" s="38" t="s">
        <v>743</v>
      </c>
      <c r="F283" s="38">
        <v>22825</v>
      </c>
      <c r="G283" s="38" t="s">
        <v>743</v>
      </c>
      <c r="H283" s="38">
        <v>21629</v>
      </c>
      <c r="I283" s="38" t="s">
        <v>663</v>
      </c>
      <c r="J283" s="38">
        <v>22504</v>
      </c>
      <c r="K283" s="38" t="s">
        <v>743</v>
      </c>
    </row>
    <row r="284" spans="1:16" x14ac:dyDescent="0.25">
      <c r="A284" t="s">
        <v>807</v>
      </c>
      <c r="B284" s="38">
        <v>17217</v>
      </c>
      <c r="C284" s="38" t="s">
        <v>657</v>
      </c>
      <c r="D284" s="38">
        <v>17914</v>
      </c>
      <c r="E284" s="38" t="s">
        <v>653</v>
      </c>
      <c r="F284" s="38">
        <v>17727</v>
      </c>
      <c r="G284" s="38" t="s">
        <v>653</v>
      </c>
      <c r="H284" s="38">
        <v>17005</v>
      </c>
      <c r="I284" s="38" t="s">
        <v>653</v>
      </c>
      <c r="J284" s="38">
        <v>17368</v>
      </c>
      <c r="K284" s="38" t="s">
        <v>653</v>
      </c>
    </row>
    <row r="285" spans="1:16" x14ac:dyDescent="0.25">
      <c r="A285" t="s">
        <v>811</v>
      </c>
      <c r="B285" s="38">
        <v>15540</v>
      </c>
      <c r="C285" s="38" t="s">
        <v>672</v>
      </c>
      <c r="D285" s="38">
        <v>17392</v>
      </c>
      <c r="E285" s="38" t="s">
        <v>657</v>
      </c>
      <c r="F285" s="38">
        <v>19561</v>
      </c>
      <c r="G285" s="38" t="s">
        <v>655</v>
      </c>
      <c r="H285" s="38">
        <v>20363</v>
      </c>
      <c r="I285" s="38" t="s">
        <v>656</v>
      </c>
      <c r="J285" s="38">
        <v>18740</v>
      </c>
      <c r="K285" s="38" t="s">
        <v>689</v>
      </c>
    </row>
    <row r="286" spans="1:16" ht="15.75" thickBot="1" x14ac:dyDescent="0.3">
      <c r="A286" s="110" t="s">
        <v>301</v>
      </c>
      <c r="B286" s="116">
        <v>4942</v>
      </c>
      <c r="C286" s="116" t="s">
        <v>683</v>
      </c>
      <c r="D286" s="116">
        <v>2943</v>
      </c>
      <c r="E286" s="116" t="s">
        <v>696</v>
      </c>
      <c r="F286" s="116">
        <v>1782</v>
      </c>
      <c r="G286" s="116" t="s">
        <v>674</v>
      </c>
      <c r="H286" s="116">
        <v>1571</v>
      </c>
      <c r="I286" s="116" t="s">
        <v>674</v>
      </c>
      <c r="J286" s="116">
        <v>1155</v>
      </c>
      <c r="K286" s="116" t="s">
        <v>676</v>
      </c>
      <c r="M286" s="174"/>
      <c r="N286" s="174"/>
      <c r="O286" s="174"/>
      <c r="P286" s="174"/>
    </row>
    <row r="287" spans="1:16" x14ac:dyDescent="0.25">
      <c r="A287" s="5" t="s">
        <v>240</v>
      </c>
      <c r="B287" s="109">
        <v>83883</v>
      </c>
      <c r="C287" s="109" t="s">
        <v>623</v>
      </c>
      <c r="D287" s="109">
        <v>82045</v>
      </c>
      <c r="E287" s="109" t="s">
        <v>623</v>
      </c>
      <c r="F287" s="109">
        <v>79538</v>
      </c>
      <c r="G287" s="109" t="s">
        <v>623</v>
      </c>
      <c r="H287" s="109">
        <v>77674</v>
      </c>
      <c r="I287" s="109" t="s">
        <v>623</v>
      </c>
      <c r="J287" s="109">
        <v>77643</v>
      </c>
      <c r="K287" s="109" t="s">
        <v>623</v>
      </c>
    </row>
    <row r="288" spans="1:16" x14ac:dyDescent="0.25">
      <c r="A288" s="208" t="s">
        <v>528</v>
      </c>
      <c r="B288" s="37"/>
      <c r="C288" s="37"/>
      <c r="D288" s="37"/>
      <c r="E288" s="37"/>
      <c r="F288" s="37"/>
      <c r="G288" s="37"/>
      <c r="H288" s="37"/>
      <c r="I288" s="37"/>
      <c r="J288" s="37"/>
      <c r="K288" s="37"/>
    </row>
    <row r="289" spans="1:11" x14ac:dyDescent="0.25">
      <c r="B289" s="37"/>
      <c r="C289" s="37"/>
      <c r="D289" s="37"/>
      <c r="E289" s="37"/>
      <c r="F289" s="37"/>
      <c r="G289" s="37"/>
      <c r="H289" s="37"/>
      <c r="I289" s="37"/>
      <c r="J289" s="37"/>
      <c r="K289" s="37"/>
    </row>
    <row r="290" spans="1:11" x14ac:dyDescent="0.25">
      <c r="B290" s="37"/>
      <c r="C290" s="37"/>
      <c r="D290" s="37"/>
      <c r="E290" s="37"/>
      <c r="F290" s="37"/>
      <c r="G290" s="37"/>
      <c r="H290" s="37"/>
      <c r="I290" s="37"/>
      <c r="J290" s="37"/>
      <c r="K290" s="37"/>
    </row>
    <row r="291" spans="1:11" x14ac:dyDescent="0.25">
      <c r="A291" s="16" t="s">
        <v>858</v>
      </c>
      <c r="B291" s="37"/>
      <c r="C291" s="37"/>
      <c r="D291" s="37"/>
      <c r="E291" s="37"/>
      <c r="F291" s="37"/>
      <c r="G291" s="37"/>
      <c r="H291" s="37"/>
      <c r="I291" s="37"/>
      <c r="J291" s="37"/>
      <c r="K291" s="37"/>
    </row>
    <row r="292" spans="1:11" x14ac:dyDescent="0.25">
      <c r="A292" t="s">
        <v>133</v>
      </c>
      <c r="B292" s="37" t="s">
        <v>210</v>
      </c>
      <c r="C292" s="112" t="s">
        <v>606</v>
      </c>
      <c r="D292" s="37" t="s">
        <v>211</v>
      </c>
      <c r="E292" s="112" t="s">
        <v>607</v>
      </c>
      <c r="F292" s="37" t="s">
        <v>212</v>
      </c>
      <c r="G292" s="112" t="s">
        <v>608</v>
      </c>
      <c r="H292" s="37" t="s">
        <v>213</v>
      </c>
      <c r="I292" s="112" t="s">
        <v>609</v>
      </c>
      <c r="J292" s="37" t="s">
        <v>214</v>
      </c>
      <c r="K292" s="112" t="s">
        <v>610</v>
      </c>
    </row>
    <row r="293" spans="1:11" x14ac:dyDescent="0.25">
      <c r="B293" s="37" t="s">
        <v>611</v>
      </c>
      <c r="C293" s="37" t="s">
        <v>612</v>
      </c>
      <c r="D293" s="37" t="s">
        <v>611</v>
      </c>
      <c r="E293" s="37" t="s">
        <v>612</v>
      </c>
      <c r="F293" s="37" t="s">
        <v>611</v>
      </c>
      <c r="G293" s="37" t="s">
        <v>612</v>
      </c>
      <c r="H293" s="37" t="s">
        <v>611</v>
      </c>
      <c r="I293" s="37" t="s">
        <v>612</v>
      </c>
      <c r="J293" s="37" t="s">
        <v>611</v>
      </c>
      <c r="K293" s="37" t="s">
        <v>612</v>
      </c>
    </row>
    <row r="294" spans="1:11" x14ac:dyDescent="0.25">
      <c r="A294" t="s">
        <v>786</v>
      </c>
      <c r="B294" s="38" t="s">
        <v>831</v>
      </c>
      <c r="C294" s="38" t="s">
        <v>674</v>
      </c>
      <c r="D294" s="38" t="s">
        <v>859</v>
      </c>
      <c r="E294" s="38" t="s">
        <v>674</v>
      </c>
      <c r="F294" s="38" t="s">
        <v>860</v>
      </c>
      <c r="G294" s="38" t="s">
        <v>674</v>
      </c>
      <c r="H294" s="38" t="s">
        <v>730</v>
      </c>
      <c r="I294" s="38" t="s">
        <v>674</v>
      </c>
      <c r="J294" s="38" t="s">
        <v>831</v>
      </c>
      <c r="K294" s="38" t="s">
        <v>674</v>
      </c>
    </row>
    <row r="295" spans="1:11" x14ac:dyDescent="0.25">
      <c r="A295" t="s">
        <v>787</v>
      </c>
      <c r="B295" s="38" t="s">
        <v>861</v>
      </c>
      <c r="C295" s="38" t="s">
        <v>683</v>
      </c>
      <c r="D295" s="38" t="s">
        <v>862</v>
      </c>
      <c r="E295" s="38" t="s">
        <v>683</v>
      </c>
      <c r="F295" s="38" t="s">
        <v>863</v>
      </c>
      <c r="G295" s="38" t="s">
        <v>722</v>
      </c>
      <c r="H295" s="38" t="s">
        <v>863</v>
      </c>
      <c r="I295" s="38" t="s">
        <v>722</v>
      </c>
      <c r="J295" s="38" t="s">
        <v>864</v>
      </c>
      <c r="K295" s="38" t="s">
        <v>683</v>
      </c>
    </row>
    <row r="296" spans="1:11" x14ac:dyDescent="0.25">
      <c r="A296" t="s">
        <v>857</v>
      </c>
      <c r="B296" s="38">
        <v>1013</v>
      </c>
      <c r="C296" s="38" t="s">
        <v>689</v>
      </c>
      <c r="D296" s="38">
        <v>1023</v>
      </c>
      <c r="E296" s="38" t="s">
        <v>654</v>
      </c>
      <c r="F296" s="38" t="s">
        <v>865</v>
      </c>
      <c r="G296" s="38" t="s">
        <v>789</v>
      </c>
      <c r="H296" s="38">
        <v>1022</v>
      </c>
      <c r="I296" s="38" t="s">
        <v>653</v>
      </c>
      <c r="J296" s="38">
        <v>1157</v>
      </c>
      <c r="K296" s="38" t="s">
        <v>655</v>
      </c>
    </row>
    <row r="297" spans="1:11" x14ac:dyDescent="0.25">
      <c r="A297" t="s">
        <v>802</v>
      </c>
      <c r="B297" s="38" t="s">
        <v>866</v>
      </c>
      <c r="C297" s="38" t="s">
        <v>653</v>
      </c>
      <c r="D297" s="38" t="s">
        <v>867</v>
      </c>
      <c r="E297" s="38" t="s">
        <v>653</v>
      </c>
      <c r="F297" s="38" t="s">
        <v>868</v>
      </c>
      <c r="G297" s="38" t="s">
        <v>653</v>
      </c>
      <c r="H297" s="38" t="s">
        <v>869</v>
      </c>
      <c r="I297" s="38" t="s">
        <v>657</v>
      </c>
      <c r="J297" s="38" t="s">
        <v>870</v>
      </c>
      <c r="K297" s="38" t="s">
        <v>657</v>
      </c>
    </row>
    <row r="298" spans="1:11" x14ac:dyDescent="0.25">
      <c r="A298" t="s">
        <v>807</v>
      </c>
      <c r="B298" s="38" t="s">
        <v>871</v>
      </c>
      <c r="C298" s="38" t="s">
        <v>717</v>
      </c>
      <c r="D298" s="38" t="s">
        <v>872</v>
      </c>
      <c r="E298" s="38" t="s">
        <v>717</v>
      </c>
      <c r="F298" s="38" t="s">
        <v>873</v>
      </c>
      <c r="G298" s="38" t="s">
        <v>672</v>
      </c>
      <c r="H298" s="38" t="s">
        <v>727</v>
      </c>
      <c r="I298" s="38" t="s">
        <v>672</v>
      </c>
      <c r="J298" s="38" t="s">
        <v>874</v>
      </c>
      <c r="K298" s="38" t="s">
        <v>717</v>
      </c>
    </row>
    <row r="299" spans="1:11" x14ac:dyDescent="0.25">
      <c r="A299" t="s">
        <v>811</v>
      </c>
      <c r="B299" s="38" t="s">
        <v>875</v>
      </c>
      <c r="C299" s="38" t="s">
        <v>654</v>
      </c>
      <c r="D299" s="38">
        <v>1105</v>
      </c>
      <c r="E299" s="38" t="s">
        <v>655</v>
      </c>
      <c r="F299" s="38">
        <v>1269</v>
      </c>
      <c r="G299" s="38" t="s">
        <v>663</v>
      </c>
      <c r="H299" s="38">
        <v>1363</v>
      </c>
      <c r="I299" s="38" t="s">
        <v>743</v>
      </c>
      <c r="J299" s="38">
        <v>1276</v>
      </c>
      <c r="K299" s="38" t="s">
        <v>688</v>
      </c>
    </row>
    <row r="300" spans="1:11" ht="15.75" thickBot="1" x14ac:dyDescent="0.3">
      <c r="A300" s="110" t="s">
        <v>301</v>
      </c>
      <c r="B300" s="116" t="s">
        <v>876</v>
      </c>
      <c r="C300" s="116" t="s">
        <v>683</v>
      </c>
      <c r="D300" s="116" t="s">
        <v>877</v>
      </c>
      <c r="E300" s="116" t="s">
        <v>722</v>
      </c>
      <c r="F300" s="116" t="s">
        <v>878</v>
      </c>
      <c r="G300" s="116" t="s">
        <v>695</v>
      </c>
      <c r="H300" s="116" t="s">
        <v>879</v>
      </c>
      <c r="I300" s="116" t="s">
        <v>695</v>
      </c>
      <c r="J300" s="116" t="s">
        <v>880</v>
      </c>
      <c r="K300" s="116" t="s">
        <v>674</v>
      </c>
    </row>
    <row r="301" spans="1:11" x14ac:dyDescent="0.25">
      <c r="A301" s="5" t="s">
        <v>240</v>
      </c>
      <c r="B301" s="109">
        <v>4207</v>
      </c>
      <c r="C301" s="109" t="s">
        <v>623</v>
      </c>
      <c r="D301" s="109">
        <v>4422</v>
      </c>
      <c r="E301" s="109" t="s">
        <v>623</v>
      </c>
      <c r="F301" s="109">
        <v>4454</v>
      </c>
      <c r="G301" s="109" t="s">
        <v>623</v>
      </c>
      <c r="H301" s="109">
        <v>4722</v>
      </c>
      <c r="I301" s="109" t="s">
        <v>623</v>
      </c>
      <c r="J301" s="109">
        <v>4701</v>
      </c>
      <c r="K301" s="109" t="s">
        <v>623</v>
      </c>
    </row>
    <row r="302" spans="1:11" x14ac:dyDescent="0.25">
      <c r="A302" s="208" t="s">
        <v>528</v>
      </c>
      <c r="B302" s="37"/>
      <c r="C302" s="37"/>
      <c r="D302" s="37"/>
      <c r="E302" s="37"/>
      <c r="F302" s="37"/>
      <c r="G302" s="37"/>
      <c r="H302" s="37"/>
      <c r="I302" s="37"/>
      <c r="J302" s="37"/>
      <c r="K302" s="37"/>
    </row>
    <row r="303" spans="1:11" x14ac:dyDescent="0.25">
      <c r="B303" s="37"/>
      <c r="C303" s="37"/>
      <c r="D303" s="37"/>
      <c r="E303" s="37"/>
      <c r="F303" s="37"/>
      <c r="G303" s="37"/>
      <c r="H303" s="37"/>
      <c r="I303" s="37"/>
      <c r="J303" s="37"/>
      <c r="K303" s="37"/>
    </row>
    <row r="304" spans="1:11" x14ac:dyDescent="0.25">
      <c r="B304" s="37"/>
      <c r="C304" s="37"/>
      <c r="D304" s="37"/>
      <c r="E304" s="37"/>
      <c r="F304" s="37"/>
      <c r="G304" s="37"/>
      <c r="H304" s="37"/>
      <c r="I304" s="37"/>
      <c r="J304" s="37"/>
      <c r="K304" s="37"/>
    </row>
    <row r="305" spans="1:20" x14ac:dyDescent="0.25">
      <c r="A305" s="16" t="s">
        <v>881</v>
      </c>
      <c r="B305" s="37"/>
      <c r="C305" s="37"/>
      <c r="D305" s="37"/>
      <c r="E305" s="37"/>
      <c r="F305" s="37"/>
      <c r="G305" s="37"/>
      <c r="H305" s="37"/>
      <c r="I305" s="37"/>
      <c r="J305" s="37"/>
      <c r="K305" s="37"/>
    </row>
    <row r="306" spans="1:20" x14ac:dyDescent="0.25">
      <c r="A306" t="s">
        <v>882</v>
      </c>
      <c r="B306" s="37" t="s">
        <v>210</v>
      </c>
      <c r="C306" s="112" t="s">
        <v>606</v>
      </c>
      <c r="D306" s="37" t="s">
        <v>211</v>
      </c>
      <c r="E306" s="112" t="s">
        <v>607</v>
      </c>
      <c r="F306" s="37" t="s">
        <v>212</v>
      </c>
      <c r="G306" s="112" t="s">
        <v>608</v>
      </c>
      <c r="H306" s="37" t="s">
        <v>213</v>
      </c>
      <c r="I306" s="112" t="s">
        <v>609</v>
      </c>
      <c r="J306" s="37" t="s">
        <v>214</v>
      </c>
      <c r="K306" s="112" t="s">
        <v>610</v>
      </c>
      <c r="L306" s="37"/>
      <c r="M306" s="37"/>
      <c r="N306" s="37"/>
      <c r="O306" s="37"/>
      <c r="P306" s="37"/>
      <c r="Q306" s="37"/>
      <c r="R306" s="37"/>
      <c r="S306" s="37"/>
      <c r="T306" s="37"/>
    </row>
    <row r="307" spans="1:20" x14ac:dyDescent="0.25">
      <c r="B307" s="37" t="s">
        <v>611</v>
      </c>
      <c r="C307" s="37" t="s">
        <v>612</v>
      </c>
      <c r="D307" s="37" t="s">
        <v>611</v>
      </c>
      <c r="E307" s="37" t="s">
        <v>612</v>
      </c>
      <c r="F307" s="37" t="s">
        <v>611</v>
      </c>
      <c r="G307" s="37" t="s">
        <v>612</v>
      </c>
      <c r="H307" s="37" t="s">
        <v>611</v>
      </c>
      <c r="I307" s="37" t="s">
        <v>612</v>
      </c>
      <c r="J307" s="37" t="s">
        <v>611</v>
      </c>
      <c r="K307" s="37" t="s">
        <v>612</v>
      </c>
    </row>
    <row r="308" spans="1:20" x14ac:dyDescent="0.25">
      <c r="A308" t="s">
        <v>882</v>
      </c>
      <c r="B308" s="38">
        <v>1854</v>
      </c>
      <c r="C308" s="38" t="s">
        <v>674</v>
      </c>
      <c r="D308" s="38">
        <v>1901</v>
      </c>
      <c r="E308" s="38" t="s">
        <v>674</v>
      </c>
      <c r="F308" s="38">
        <v>2218</v>
      </c>
      <c r="G308" s="38" t="s">
        <v>695</v>
      </c>
      <c r="H308" s="38">
        <v>2383</v>
      </c>
      <c r="I308" s="38" t="s">
        <v>695</v>
      </c>
      <c r="J308" s="38">
        <v>1822</v>
      </c>
      <c r="K308" s="38" t="s">
        <v>674</v>
      </c>
    </row>
    <row r="309" spans="1:20" x14ac:dyDescent="0.25">
      <c r="A309" t="s">
        <v>883</v>
      </c>
      <c r="B309" s="38">
        <v>74224</v>
      </c>
      <c r="C309" s="38" t="s">
        <v>758</v>
      </c>
      <c r="D309" s="38">
        <v>74812</v>
      </c>
      <c r="E309" s="38" t="s">
        <v>884</v>
      </c>
      <c r="F309" s="38">
        <v>73271</v>
      </c>
      <c r="G309" s="38" t="s">
        <v>813</v>
      </c>
      <c r="H309" s="38">
        <v>71418</v>
      </c>
      <c r="I309" s="38" t="s">
        <v>813</v>
      </c>
      <c r="J309" s="38">
        <v>73278</v>
      </c>
      <c r="K309" s="38" t="s">
        <v>880</v>
      </c>
    </row>
    <row r="310" spans="1:20" ht="15.75" thickBot="1" x14ac:dyDescent="0.3">
      <c r="A310" s="110" t="s">
        <v>301</v>
      </c>
      <c r="B310" s="116">
        <v>7805</v>
      </c>
      <c r="C310" s="116" t="s">
        <v>658</v>
      </c>
      <c r="D310" s="116">
        <v>5332</v>
      </c>
      <c r="E310" s="116" t="s">
        <v>683</v>
      </c>
      <c r="F310" s="116">
        <v>4049</v>
      </c>
      <c r="G310" s="116" t="s">
        <v>722</v>
      </c>
      <c r="H310" s="116">
        <v>3873</v>
      </c>
      <c r="I310" s="116" t="s">
        <v>722</v>
      </c>
      <c r="J310" s="116">
        <v>2543</v>
      </c>
      <c r="K310" s="116" t="s">
        <v>695</v>
      </c>
    </row>
    <row r="311" spans="1:20" x14ac:dyDescent="0.25">
      <c r="A311" s="5" t="s">
        <v>240</v>
      </c>
      <c r="B311" s="109">
        <v>83883</v>
      </c>
      <c r="C311" s="109" t="s">
        <v>623</v>
      </c>
      <c r="D311" s="109">
        <v>82045</v>
      </c>
      <c r="E311" s="109" t="s">
        <v>623</v>
      </c>
      <c r="F311" s="109">
        <v>79538</v>
      </c>
      <c r="G311" s="109" t="s">
        <v>623</v>
      </c>
      <c r="H311" s="109">
        <v>77674</v>
      </c>
      <c r="I311" s="109" t="s">
        <v>623</v>
      </c>
      <c r="J311" s="109">
        <v>77643</v>
      </c>
      <c r="K311" s="109" t="s">
        <v>623</v>
      </c>
    </row>
    <row r="312" spans="1:20" x14ac:dyDescent="0.25">
      <c r="A312" s="208" t="s">
        <v>528</v>
      </c>
      <c r="B312" s="37"/>
      <c r="C312" s="37"/>
      <c r="D312" s="37"/>
      <c r="E312" s="37"/>
      <c r="F312" s="37"/>
      <c r="G312" s="37"/>
      <c r="H312" s="37"/>
      <c r="I312" s="37"/>
      <c r="J312" s="37"/>
      <c r="K312" s="37"/>
    </row>
    <row r="313" spans="1:20" x14ac:dyDescent="0.25">
      <c r="B313" s="37"/>
      <c r="C313" s="37"/>
      <c r="D313" s="37"/>
      <c r="E313" s="37"/>
      <c r="F313" s="37"/>
      <c r="G313" s="37"/>
      <c r="H313" s="37"/>
      <c r="I313" s="37"/>
      <c r="J313" s="37"/>
      <c r="K313" s="37"/>
    </row>
    <row r="314" spans="1:20" x14ac:dyDescent="0.25">
      <c r="B314" s="37"/>
      <c r="C314" s="37"/>
      <c r="D314" s="37"/>
      <c r="E314" s="37"/>
      <c r="F314" s="37"/>
      <c r="G314" s="37"/>
      <c r="H314" s="37"/>
      <c r="I314" s="37"/>
      <c r="J314" s="37"/>
      <c r="K314" s="37"/>
    </row>
  </sheetData>
  <sheetProtection sheet="1" formatCells="0" formatColumns="0" formatRows="0" insertColumns="0" insertRows="0" insertHyperlinks="0" deleteColumns="0" deleteRows="0" autoFilter="0" pivotTables="0"/>
  <mergeCells count="2">
    <mergeCell ref="A2:E2"/>
    <mergeCell ref="A3:E3"/>
  </mergeCells>
  <phoneticPr fontId="30" type="noConversion"/>
  <hyperlinks>
    <hyperlink ref="E1" location="Overzicht!A1" display="Terug naar overzichtstabel"/>
  </hyperlinks>
  <pageMargins left="0.7" right="0.7" top="0.75" bottom="0.75" header="0.3" footer="0.3"/>
  <pageSetup orientation="portrait" horizontalDpi="1200" verticalDpi="1200"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9"/>
  <sheetViews>
    <sheetView zoomScale="80" zoomScaleNormal="80" workbookViewId="0"/>
  </sheetViews>
  <sheetFormatPr defaultRowHeight="15" x14ac:dyDescent="0.25"/>
  <cols>
    <col min="1" max="1" width="43.42578125" customWidth="1"/>
    <col min="2" max="2" width="22.28515625" customWidth="1"/>
    <col min="3" max="3" width="21.42578125" customWidth="1"/>
    <col min="4" max="4" width="19.85546875" customWidth="1"/>
    <col min="5" max="5" width="20" customWidth="1"/>
    <col min="6" max="6" width="17.140625" customWidth="1"/>
    <col min="7" max="7" width="16.140625" customWidth="1"/>
    <col min="8" max="8" width="17.140625" customWidth="1"/>
    <col min="9" max="9" width="15.5703125" customWidth="1"/>
    <col min="10" max="10" width="16.42578125" customWidth="1"/>
    <col min="11" max="11" width="15.140625" customWidth="1"/>
    <col min="12" max="12" width="15.85546875" customWidth="1"/>
    <col min="13" max="13" width="13.5703125" customWidth="1"/>
    <col min="14" max="14" width="11.85546875" customWidth="1"/>
    <col min="15" max="15" width="12.140625" customWidth="1"/>
    <col min="16" max="16" width="12.28515625" customWidth="1"/>
    <col min="17" max="17" width="11.5703125" customWidth="1"/>
    <col min="33" max="33" width="18.85546875" customWidth="1"/>
  </cols>
  <sheetData>
    <row r="1" spans="1:12" ht="21" x14ac:dyDescent="0.35">
      <c r="A1" s="4" t="s">
        <v>885</v>
      </c>
      <c r="E1" s="102" t="s">
        <v>206</v>
      </c>
    </row>
    <row r="2" spans="1:12" ht="63.75" customHeight="1" x14ac:dyDescent="0.25">
      <c r="A2" s="291" t="s">
        <v>207</v>
      </c>
      <c r="B2" s="291"/>
      <c r="C2" s="291"/>
      <c r="D2" s="291"/>
      <c r="E2" s="291"/>
    </row>
    <row r="5" spans="1:12" x14ac:dyDescent="0.25">
      <c r="A5" s="16" t="s">
        <v>886</v>
      </c>
    </row>
    <row r="6" spans="1:12" x14ac:dyDescent="0.25">
      <c r="A6" s="32" t="s">
        <v>887</v>
      </c>
      <c r="B6" s="37" t="s">
        <v>230</v>
      </c>
      <c r="C6" s="37" t="s">
        <v>231</v>
      </c>
      <c r="D6" s="37" t="s">
        <v>232</v>
      </c>
      <c r="E6" s="37" t="s">
        <v>233</v>
      </c>
      <c r="F6" s="37" t="s">
        <v>234</v>
      </c>
      <c r="G6" s="37" t="s">
        <v>210</v>
      </c>
      <c r="H6" s="37" t="s">
        <v>211</v>
      </c>
      <c r="I6" s="37" t="s">
        <v>212</v>
      </c>
      <c r="J6" s="37" t="s">
        <v>213</v>
      </c>
      <c r="K6" s="37" t="s">
        <v>214</v>
      </c>
      <c r="L6" s="37" t="s">
        <v>215</v>
      </c>
    </row>
    <row r="7" spans="1:12" x14ac:dyDescent="0.25">
      <c r="A7" s="18" t="s">
        <v>888</v>
      </c>
      <c r="B7" s="7">
        <v>1966000</v>
      </c>
      <c r="C7" s="7">
        <v>2022000</v>
      </c>
      <c r="D7" s="7">
        <v>2008000</v>
      </c>
      <c r="E7" s="7">
        <v>2011000</v>
      </c>
      <c r="F7" s="7">
        <v>2066000</v>
      </c>
      <c r="G7" s="7">
        <v>2167000</v>
      </c>
      <c r="H7" s="7">
        <v>2233000</v>
      </c>
      <c r="I7" s="7">
        <v>2143000</v>
      </c>
      <c r="J7" s="7">
        <v>2172000</v>
      </c>
      <c r="K7" s="7">
        <v>2118000</v>
      </c>
      <c r="L7" s="7">
        <v>1659000</v>
      </c>
    </row>
    <row r="8" spans="1:12" x14ac:dyDescent="0.25">
      <c r="A8" s="18" t="s">
        <v>889</v>
      </c>
      <c r="B8" s="7">
        <v>1650000</v>
      </c>
      <c r="C8" s="7">
        <v>1676000</v>
      </c>
      <c r="D8" s="7">
        <v>1639000</v>
      </c>
      <c r="E8" s="7">
        <v>1568000</v>
      </c>
      <c r="F8" s="7">
        <v>1519000</v>
      </c>
      <c r="G8" s="7">
        <v>1585000</v>
      </c>
      <c r="H8" s="7">
        <v>1655000</v>
      </c>
      <c r="I8" s="153">
        <v>1689000</v>
      </c>
      <c r="J8" s="153">
        <v>1815000</v>
      </c>
      <c r="K8" s="153">
        <v>1879000</v>
      </c>
      <c r="L8" s="153">
        <v>2061000</v>
      </c>
    </row>
    <row r="9" spans="1:12" x14ac:dyDescent="0.25">
      <c r="A9" s="18" t="s">
        <v>890</v>
      </c>
      <c r="B9" s="7">
        <v>403000</v>
      </c>
      <c r="C9" s="7">
        <v>398000</v>
      </c>
      <c r="D9" s="7">
        <v>393000</v>
      </c>
      <c r="E9" s="7">
        <v>394000</v>
      </c>
      <c r="F9" s="7">
        <v>383000</v>
      </c>
      <c r="G9" s="7">
        <v>391000</v>
      </c>
      <c r="H9" s="7">
        <v>379000</v>
      </c>
      <c r="I9" s="153">
        <v>364000</v>
      </c>
      <c r="J9" s="153">
        <v>356000</v>
      </c>
      <c r="K9" s="153">
        <v>331000</v>
      </c>
      <c r="L9" s="153">
        <v>324000</v>
      </c>
    </row>
    <row r="10" spans="1:12" x14ac:dyDescent="0.25">
      <c r="A10" s="154" t="s">
        <v>891</v>
      </c>
      <c r="B10" s="114">
        <v>4019000</v>
      </c>
      <c r="C10" s="114">
        <v>4097000</v>
      </c>
      <c r="D10" s="114">
        <v>4040000</v>
      </c>
      <c r="E10" s="114">
        <v>3973000</v>
      </c>
      <c r="F10" s="114">
        <v>3968000</v>
      </c>
      <c r="G10" s="114">
        <v>4143000</v>
      </c>
      <c r="H10" s="114">
        <v>4267000</v>
      </c>
      <c r="I10" s="155">
        <v>4196000</v>
      </c>
      <c r="J10" s="155">
        <v>4343000</v>
      </c>
      <c r="K10" s="155">
        <v>4328000</v>
      </c>
      <c r="L10" s="155">
        <v>4045000</v>
      </c>
    </row>
    <row r="11" spans="1:12" x14ac:dyDescent="0.25">
      <c r="A11" s="24" t="s">
        <v>892</v>
      </c>
      <c r="B11" s="7"/>
      <c r="C11" s="7"/>
      <c r="D11" s="7"/>
      <c r="E11" s="7"/>
      <c r="F11" s="7"/>
      <c r="G11" s="7"/>
      <c r="H11" s="7"/>
      <c r="I11" s="153"/>
      <c r="J11" s="153"/>
      <c r="K11" s="153"/>
      <c r="L11" s="153"/>
    </row>
    <row r="12" spans="1:12" x14ac:dyDescent="0.25">
      <c r="A12" s="49"/>
      <c r="B12" s="2"/>
      <c r="C12" s="2"/>
      <c r="D12" s="2"/>
      <c r="E12" s="2"/>
      <c r="F12" s="2"/>
      <c r="G12" s="2"/>
    </row>
    <row r="14" spans="1:12" x14ac:dyDescent="0.25">
      <c r="A14" s="16" t="s">
        <v>893</v>
      </c>
    </row>
    <row r="15" spans="1:12" x14ac:dyDescent="0.25">
      <c r="A15" s="32" t="s">
        <v>303</v>
      </c>
      <c r="B15" s="40" t="s">
        <v>210</v>
      </c>
      <c r="C15" s="40" t="s">
        <v>211</v>
      </c>
      <c r="D15" s="40" t="s">
        <v>212</v>
      </c>
      <c r="E15" s="40" t="s">
        <v>213</v>
      </c>
      <c r="F15" s="40" t="s">
        <v>214</v>
      </c>
    </row>
    <row r="16" spans="1:12" x14ac:dyDescent="0.25">
      <c r="A16" s="21" t="s">
        <v>888</v>
      </c>
      <c r="B16" s="23">
        <v>100</v>
      </c>
      <c r="C16" s="23">
        <v>104</v>
      </c>
      <c r="D16" s="23">
        <v>100</v>
      </c>
      <c r="E16" s="23">
        <v>101</v>
      </c>
      <c r="F16" s="23">
        <v>99</v>
      </c>
    </row>
    <row r="17" spans="1:17" x14ac:dyDescent="0.25">
      <c r="A17" s="21" t="s">
        <v>894</v>
      </c>
      <c r="B17" s="23">
        <v>100</v>
      </c>
      <c r="C17" s="23">
        <v>106</v>
      </c>
      <c r="D17" s="23">
        <v>108</v>
      </c>
      <c r="E17" s="23">
        <v>114</v>
      </c>
      <c r="F17" s="23">
        <v>117</v>
      </c>
    </row>
    <row r="18" spans="1:17" x14ac:dyDescent="0.25">
      <c r="A18" s="21" t="s">
        <v>890</v>
      </c>
      <c r="B18" s="23">
        <v>100</v>
      </c>
      <c r="C18" s="23">
        <v>98</v>
      </c>
      <c r="D18" s="23">
        <v>94</v>
      </c>
      <c r="E18" s="23">
        <v>91</v>
      </c>
      <c r="F18" s="23">
        <v>85</v>
      </c>
    </row>
    <row r="19" spans="1:17" x14ac:dyDescent="0.25">
      <c r="A19" s="21" t="s">
        <v>895</v>
      </c>
      <c r="B19" s="23">
        <v>100</v>
      </c>
      <c r="C19" s="23">
        <v>103</v>
      </c>
      <c r="D19" s="23">
        <v>101</v>
      </c>
      <c r="E19" s="23">
        <v>103</v>
      </c>
      <c r="F19" s="23">
        <v>100</v>
      </c>
    </row>
    <row r="20" spans="1:17" x14ac:dyDescent="0.25">
      <c r="A20" s="205" t="s">
        <v>275</v>
      </c>
      <c r="B20" s="23"/>
      <c r="C20" s="23"/>
      <c r="D20" s="23"/>
      <c r="E20" s="23"/>
      <c r="F20" s="23"/>
    </row>
    <row r="21" spans="1:17" x14ac:dyDescent="0.25">
      <c r="A21" s="21"/>
      <c r="B21" s="23"/>
      <c r="C21" s="23"/>
      <c r="D21" s="23"/>
      <c r="E21" s="23"/>
      <c r="F21" s="23"/>
    </row>
    <row r="23" spans="1:17" x14ac:dyDescent="0.25">
      <c r="A23" s="16" t="s">
        <v>896</v>
      </c>
    </row>
    <row r="24" spans="1:17" x14ac:dyDescent="0.25">
      <c r="A24" t="s">
        <v>897</v>
      </c>
      <c r="B24" s="37" t="s">
        <v>898</v>
      </c>
      <c r="C24" s="37" t="s">
        <v>226</v>
      </c>
      <c r="D24" s="37" t="s">
        <v>227</v>
      </c>
      <c r="E24" s="40" t="s">
        <v>228</v>
      </c>
      <c r="F24" s="40" t="s">
        <v>229</v>
      </c>
      <c r="G24" s="40" t="s">
        <v>230</v>
      </c>
      <c r="H24" s="40" t="s">
        <v>231</v>
      </c>
      <c r="I24" s="40" t="s">
        <v>232</v>
      </c>
      <c r="J24" s="40" t="s">
        <v>233</v>
      </c>
      <c r="K24" s="40" t="s">
        <v>234</v>
      </c>
      <c r="L24" s="40" t="s">
        <v>210</v>
      </c>
      <c r="M24" s="40" t="s">
        <v>211</v>
      </c>
      <c r="N24" s="40" t="s">
        <v>212</v>
      </c>
      <c r="O24" s="40" t="s">
        <v>213</v>
      </c>
      <c r="P24" s="40" t="s">
        <v>214</v>
      </c>
      <c r="Q24" s="31" t="s">
        <v>215</v>
      </c>
    </row>
    <row r="25" spans="1:17" x14ac:dyDescent="0.25">
      <c r="A25" t="s">
        <v>899</v>
      </c>
      <c r="B25" s="37">
        <v>101</v>
      </c>
      <c r="C25" s="37">
        <v>112</v>
      </c>
      <c r="D25" s="37">
        <v>116</v>
      </c>
      <c r="E25" s="23">
        <v>119</v>
      </c>
      <c r="F25" s="23">
        <v>124</v>
      </c>
      <c r="G25" s="23">
        <v>120</v>
      </c>
      <c r="H25" s="23">
        <v>123</v>
      </c>
      <c r="I25" s="23">
        <v>121</v>
      </c>
      <c r="J25" s="23">
        <v>121</v>
      </c>
      <c r="K25" s="23">
        <v>123</v>
      </c>
      <c r="L25" s="23">
        <v>128</v>
      </c>
      <c r="M25" s="23">
        <v>131</v>
      </c>
      <c r="N25" s="23">
        <v>126</v>
      </c>
      <c r="O25" s="23">
        <v>126</v>
      </c>
      <c r="P25" s="23">
        <v>122</v>
      </c>
      <c r="Q25" s="23">
        <v>95</v>
      </c>
    </row>
    <row r="26" spans="1:17" x14ac:dyDescent="0.25">
      <c r="A26" t="s">
        <v>900</v>
      </c>
      <c r="B26" s="37">
        <v>25</v>
      </c>
      <c r="C26" s="37">
        <v>26</v>
      </c>
      <c r="D26" s="37">
        <v>26</v>
      </c>
      <c r="E26" s="23">
        <v>26</v>
      </c>
      <c r="F26" s="23">
        <v>26</v>
      </c>
      <c r="G26" s="23">
        <v>25</v>
      </c>
      <c r="H26" s="23">
        <v>24</v>
      </c>
      <c r="I26" s="23">
        <v>24</v>
      </c>
      <c r="J26" s="23">
        <v>24</v>
      </c>
      <c r="K26" s="23">
        <v>23</v>
      </c>
      <c r="L26" s="23">
        <v>23</v>
      </c>
      <c r="M26" s="23">
        <v>22</v>
      </c>
      <c r="N26" s="23">
        <v>21</v>
      </c>
      <c r="O26" s="23">
        <v>21</v>
      </c>
      <c r="P26" s="23">
        <v>19</v>
      </c>
      <c r="Q26" s="23">
        <v>19</v>
      </c>
    </row>
    <row r="27" spans="1:17" x14ac:dyDescent="0.25">
      <c r="A27" t="s">
        <v>901</v>
      </c>
      <c r="B27" s="37">
        <v>76</v>
      </c>
      <c r="C27" s="37">
        <v>86</v>
      </c>
      <c r="D27" s="37">
        <v>95</v>
      </c>
      <c r="E27" s="23">
        <v>97</v>
      </c>
      <c r="F27" s="23">
        <v>110</v>
      </c>
      <c r="G27" s="23">
        <v>101</v>
      </c>
      <c r="H27" s="23">
        <v>102</v>
      </c>
      <c r="I27" s="23">
        <v>99</v>
      </c>
      <c r="J27" s="23">
        <v>94</v>
      </c>
      <c r="K27" s="23">
        <v>91</v>
      </c>
      <c r="L27" s="23">
        <v>94</v>
      </c>
      <c r="M27" s="23">
        <v>97</v>
      </c>
      <c r="N27" s="23">
        <v>99</v>
      </c>
      <c r="O27" s="23">
        <v>105</v>
      </c>
      <c r="P27" s="23">
        <v>108</v>
      </c>
      <c r="Q27" s="23">
        <v>118</v>
      </c>
    </row>
    <row r="28" spans="1:17" x14ac:dyDescent="0.25">
      <c r="A28" s="140" t="s">
        <v>240</v>
      </c>
      <c r="B28" s="141">
        <v>202</v>
      </c>
      <c r="C28" s="141">
        <v>223</v>
      </c>
      <c r="D28" s="141">
        <v>237</v>
      </c>
      <c r="E28" s="141">
        <v>242</v>
      </c>
      <c r="F28" s="141">
        <v>260</v>
      </c>
      <c r="G28" s="141">
        <v>245</v>
      </c>
      <c r="H28" s="141">
        <v>249</v>
      </c>
      <c r="I28" s="141">
        <v>244</v>
      </c>
      <c r="J28" s="141">
        <v>239</v>
      </c>
      <c r="K28" s="141">
        <v>237</v>
      </c>
      <c r="L28" s="141">
        <v>245</v>
      </c>
      <c r="M28" s="141">
        <v>251</v>
      </c>
      <c r="N28" s="141">
        <v>246</v>
      </c>
      <c r="O28" s="141">
        <v>251</v>
      </c>
      <c r="P28" s="141">
        <v>249</v>
      </c>
      <c r="Q28" s="141">
        <v>231</v>
      </c>
    </row>
    <row r="29" spans="1:17" x14ac:dyDescent="0.25">
      <c r="A29" t="s">
        <v>902</v>
      </c>
    </row>
    <row r="30" spans="1:17" x14ac:dyDescent="0.25">
      <c r="A30" s="24" t="s">
        <v>892</v>
      </c>
      <c r="B30" s="7"/>
      <c r="C30" s="7"/>
      <c r="D30" s="7"/>
      <c r="E30" s="7"/>
      <c r="F30" s="7"/>
      <c r="G30" s="7"/>
    </row>
    <row r="31" spans="1:17" x14ac:dyDescent="0.25">
      <c r="A31" s="24"/>
      <c r="B31" s="7"/>
      <c r="C31" s="7"/>
      <c r="D31" s="7"/>
      <c r="E31" s="7"/>
      <c r="F31" s="7"/>
      <c r="G31" s="7"/>
    </row>
    <row r="32" spans="1:17" x14ac:dyDescent="0.25">
      <c r="A32" s="24"/>
      <c r="B32" s="7"/>
      <c r="C32" s="7"/>
      <c r="D32" s="7"/>
      <c r="E32" s="7"/>
      <c r="F32" s="7"/>
      <c r="G32" s="7"/>
      <c r="H32" s="7"/>
      <c r="I32" s="7"/>
      <c r="J32" s="7"/>
      <c r="K32" s="7"/>
      <c r="L32" s="7"/>
    </row>
    <row r="33" spans="1:12" x14ac:dyDescent="0.25">
      <c r="A33" s="16" t="s">
        <v>903</v>
      </c>
      <c r="B33" s="10"/>
    </row>
    <row r="34" spans="1:12" x14ac:dyDescent="0.25">
      <c r="A34" s="33" t="s">
        <v>303</v>
      </c>
      <c r="B34" s="59" t="s">
        <v>401</v>
      </c>
    </row>
    <row r="35" spans="1:12" x14ac:dyDescent="0.25">
      <c r="A35" t="s">
        <v>904</v>
      </c>
      <c r="B35" s="37" t="s">
        <v>905</v>
      </c>
    </row>
    <row r="36" spans="1:12" x14ac:dyDescent="0.25">
      <c r="A36" t="s">
        <v>906</v>
      </c>
      <c r="B36" s="37">
        <v>170</v>
      </c>
    </row>
    <row r="37" spans="1:12" x14ac:dyDescent="0.25">
      <c r="A37" t="s">
        <v>907</v>
      </c>
      <c r="B37" s="37">
        <v>4.3</v>
      </c>
    </row>
    <row r="38" spans="1:12" x14ac:dyDescent="0.25">
      <c r="A38" s="24" t="s">
        <v>908</v>
      </c>
      <c r="B38" s="37"/>
    </row>
    <row r="39" spans="1:12" x14ac:dyDescent="0.25">
      <c r="A39" s="24"/>
      <c r="B39" s="7"/>
      <c r="C39" s="7"/>
      <c r="D39" s="7"/>
      <c r="E39" s="7"/>
      <c r="F39" s="7"/>
      <c r="G39" s="7"/>
      <c r="H39" s="7"/>
      <c r="I39" s="7"/>
      <c r="J39" s="7"/>
      <c r="K39" s="7"/>
      <c r="L39" s="7"/>
    </row>
    <row r="40" spans="1:12" x14ac:dyDescent="0.25">
      <c r="A40" s="24"/>
      <c r="B40" s="7"/>
      <c r="C40" s="7"/>
      <c r="D40" s="7"/>
      <c r="E40" s="7"/>
      <c r="F40" s="7"/>
      <c r="G40" s="7"/>
      <c r="H40" s="7"/>
      <c r="I40" s="7"/>
      <c r="J40" s="7"/>
      <c r="K40" s="7"/>
      <c r="L40" s="7"/>
    </row>
    <row r="41" spans="1:12" x14ac:dyDescent="0.25">
      <c r="A41" s="16" t="s">
        <v>909</v>
      </c>
      <c r="B41" s="19"/>
      <c r="C41" s="19"/>
      <c r="D41" s="19"/>
      <c r="E41" s="23"/>
      <c r="H41" s="7"/>
      <c r="I41" s="7"/>
      <c r="J41" s="7"/>
      <c r="K41" s="7"/>
      <c r="L41" s="7"/>
    </row>
    <row r="42" spans="1:12" x14ac:dyDescent="0.25">
      <c r="A42" s="186" t="s">
        <v>254</v>
      </c>
      <c r="B42" s="187" t="s">
        <v>234</v>
      </c>
      <c r="C42" s="187" t="s">
        <v>210</v>
      </c>
      <c r="D42" s="187" t="s">
        <v>211</v>
      </c>
      <c r="E42" s="40" t="s">
        <v>212</v>
      </c>
      <c r="F42" s="187" t="s">
        <v>213</v>
      </c>
      <c r="G42" s="187" t="s">
        <v>214</v>
      </c>
      <c r="H42" s="7"/>
    </row>
    <row r="43" spans="1:12" x14ac:dyDescent="0.25">
      <c r="A43" s="182" t="s">
        <v>245</v>
      </c>
      <c r="B43" s="188">
        <v>480866</v>
      </c>
      <c r="C43" s="188">
        <v>502745</v>
      </c>
      <c r="D43" s="188">
        <v>525455</v>
      </c>
      <c r="E43" s="188">
        <v>493281</v>
      </c>
      <c r="F43" s="188">
        <v>511805</v>
      </c>
      <c r="G43" s="188">
        <v>500922</v>
      </c>
      <c r="H43" s="7"/>
    </row>
    <row r="44" spans="1:12" x14ac:dyDescent="0.25">
      <c r="A44" s="198" t="s">
        <v>255</v>
      </c>
      <c r="B44" s="188">
        <v>177617</v>
      </c>
      <c r="C44" s="188">
        <v>179654</v>
      </c>
      <c r="D44" s="188">
        <v>200910</v>
      </c>
      <c r="E44" s="188">
        <v>180051</v>
      </c>
      <c r="F44" s="188">
        <v>185127</v>
      </c>
      <c r="G44" s="188">
        <v>175353</v>
      </c>
      <c r="H44" s="7"/>
    </row>
    <row r="45" spans="1:12" x14ac:dyDescent="0.25">
      <c r="A45" s="199" t="s">
        <v>256</v>
      </c>
      <c r="B45" s="188">
        <v>148478</v>
      </c>
      <c r="C45" s="188">
        <v>149235</v>
      </c>
      <c r="D45" s="188">
        <v>154490</v>
      </c>
      <c r="E45" s="188">
        <v>146474</v>
      </c>
      <c r="F45" s="188">
        <v>142061</v>
      </c>
      <c r="G45" s="188">
        <v>139694</v>
      </c>
      <c r="H45" s="7"/>
    </row>
    <row r="46" spans="1:12" x14ac:dyDescent="0.25">
      <c r="A46" s="182" t="s">
        <v>257</v>
      </c>
      <c r="B46" s="188">
        <v>177286</v>
      </c>
      <c r="C46" s="188">
        <v>179552</v>
      </c>
      <c r="D46" s="188">
        <v>189244</v>
      </c>
      <c r="E46" s="188">
        <v>187516</v>
      </c>
      <c r="F46" s="188">
        <v>191190</v>
      </c>
      <c r="G46" s="188">
        <v>193101</v>
      </c>
      <c r="H46" s="7"/>
    </row>
    <row r="47" spans="1:12" x14ac:dyDescent="0.25">
      <c r="A47" s="182" t="s">
        <v>258</v>
      </c>
      <c r="B47" s="188">
        <v>205833</v>
      </c>
      <c r="C47" s="188">
        <v>205281</v>
      </c>
      <c r="D47" s="188">
        <v>210063</v>
      </c>
      <c r="E47" s="188">
        <v>204321</v>
      </c>
      <c r="F47" s="188">
        <v>203470</v>
      </c>
      <c r="G47" s="188">
        <v>204608</v>
      </c>
      <c r="H47" s="7"/>
    </row>
    <row r="48" spans="1:12" x14ac:dyDescent="0.25">
      <c r="A48" s="182" t="s">
        <v>259</v>
      </c>
      <c r="B48" s="188">
        <v>193541</v>
      </c>
      <c r="C48" s="188">
        <v>197247</v>
      </c>
      <c r="D48" s="188">
        <v>206777</v>
      </c>
      <c r="E48" s="188">
        <v>203266</v>
      </c>
      <c r="F48" s="188">
        <v>207385</v>
      </c>
      <c r="G48" s="188">
        <v>208522</v>
      </c>
      <c r="H48" s="7"/>
      <c r="I48" s="7"/>
      <c r="J48" s="7"/>
      <c r="K48" s="7"/>
      <c r="L48" s="7"/>
    </row>
    <row r="49" spans="1:12" x14ac:dyDescent="0.25">
      <c r="A49" s="182" t="s">
        <v>260</v>
      </c>
      <c r="B49" s="188">
        <v>173542</v>
      </c>
      <c r="C49" s="188">
        <v>176824</v>
      </c>
      <c r="D49" s="188">
        <v>183732</v>
      </c>
      <c r="E49" s="188">
        <v>181111</v>
      </c>
      <c r="F49" s="188">
        <v>186752</v>
      </c>
      <c r="G49" s="188">
        <v>189525</v>
      </c>
      <c r="H49" s="7"/>
      <c r="I49" s="7"/>
      <c r="J49" s="7"/>
      <c r="K49" s="7"/>
      <c r="L49" s="7"/>
    </row>
    <row r="50" spans="1:12" x14ac:dyDescent="0.25">
      <c r="A50" s="182" t="s">
        <v>261</v>
      </c>
      <c r="B50" s="188">
        <v>157334</v>
      </c>
      <c r="C50" s="188">
        <v>156261</v>
      </c>
      <c r="D50" s="188">
        <v>162023</v>
      </c>
      <c r="E50" s="188">
        <v>160654</v>
      </c>
      <c r="F50" s="188">
        <v>163401</v>
      </c>
      <c r="G50" s="188">
        <v>159638</v>
      </c>
      <c r="H50" s="7"/>
      <c r="I50" s="7"/>
      <c r="J50" s="7"/>
      <c r="K50" s="7"/>
      <c r="L50" s="7"/>
    </row>
    <row r="51" spans="1:12" x14ac:dyDescent="0.25">
      <c r="A51" s="182" t="s">
        <v>262</v>
      </c>
      <c r="B51" s="188">
        <v>170229</v>
      </c>
      <c r="C51" s="188">
        <v>165379</v>
      </c>
      <c r="D51" s="188">
        <v>161615</v>
      </c>
      <c r="E51" s="188">
        <v>152395</v>
      </c>
      <c r="F51" s="188">
        <v>149245</v>
      </c>
      <c r="G51" s="188">
        <v>143284</v>
      </c>
      <c r="H51" s="7"/>
      <c r="I51" s="7"/>
      <c r="J51" s="7"/>
      <c r="K51" s="7"/>
      <c r="L51" s="7"/>
    </row>
    <row r="52" spans="1:12" x14ac:dyDescent="0.25">
      <c r="A52" s="182" t="s">
        <v>263</v>
      </c>
      <c r="B52" s="188">
        <v>169310</v>
      </c>
      <c r="C52" s="188">
        <v>171599</v>
      </c>
      <c r="D52" s="188">
        <v>174922</v>
      </c>
      <c r="E52" s="188">
        <v>172112</v>
      </c>
      <c r="F52" s="188">
        <v>171817</v>
      </c>
      <c r="G52" s="188">
        <v>162396</v>
      </c>
      <c r="H52" s="7"/>
      <c r="I52" s="7"/>
      <c r="J52" s="7"/>
      <c r="K52" s="7"/>
      <c r="L52" s="7"/>
    </row>
    <row r="53" spans="1:12" x14ac:dyDescent="0.25">
      <c r="A53" s="182" t="s">
        <v>264</v>
      </c>
      <c r="B53" s="188">
        <v>168415</v>
      </c>
      <c r="C53" s="188">
        <v>172853</v>
      </c>
      <c r="D53" s="188">
        <v>178560</v>
      </c>
      <c r="E53" s="188">
        <v>176061</v>
      </c>
      <c r="F53" s="188">
        <v>176088</v>
      </c>
      <c r="G53" s="188">
        <v>168903</v>
      </c>
      <c r="H53" s="7"/>
      <c r="I53" s="7"/>
      <c r="J53" s="7"/>
      <c r="K53" s="7"/>
      <c r="L53" s="7"/>
    </row>
    <row r="54" spans="1:12" x14ac:dyDescent="0.25">
      <c r="A54" s="182" t="s">
        <v>265</v>
      </c>
      <c r="B54" s="188">
        <v>154556</v>
      </c>
      <c r="C54" s="188">
        <v>159795</v>
      </c>
      <c r="D54" s="188">
        <v>167431</v>
      </c>
      <c r="E54" s="188">
        <v>167502</v>
      </c>
      <c r="F54" s="188">
        <v>171983</v>
      </c>
      <c r="G54" s="188">
        <v>167341</v>
      </c>
      <c r="H54" s="7"/>
      <c r="I54" s="7"/>
      <c r="J54" s="7"/>
      <c r="K54" s="7"/>
      <c r="L54" s="7"/>
    </row>
    <row r="55" spans="1:12" x14ac:dyDescent="0.25">
      <c r="A55" s="182" t="s">
        <v>266</v>
      </c>
      <c r="B55" s="188">
        <v>152456</v>
      </c>
      <c r="C55" s="188">
        <v>155179</v>
      </c>
      <c r="D55" s="188">
        <v>159512</v>
      </c>
      <c r="E55" s="188">
        <v>160152</v>
      </c>
      <c r="F55" s="188">
        <v>162364</v>
      </c>
      <c r="G55" s="188">
        <v>156003</v>
      </c>
      <c r="H55" s="7"/>
      <c r="I55" s="7"/>
      <c r="J55" s="7"/>
      <c r="K55" s="7"/>
      <c r="L55" s="7"/>
    </row>
    <row r="56" spans="1:12" x14ac:dyDescent="0.25">
      <c r="A56" s="182" t="s">
        <v>267</v>
      </c>
      <c r="B56" s="188">
        <v>161510</v>
      </c>
      <c r="C56" s="188">
        <v>169437</v>
      </c>
      <c r="D56" s="188">
        <v>175442</v>
      </c>
      <c r="E56" s="188">
        <v>166966</v>
      </c>
      <c r="F56" s="188">
        <v>165041</v>
      </c>
      <c r="G56" s="188">
        <v>155967</v>
      </c>
      <c r="H56" s="7"/>
      <c r="I56" s="7"/>
      <c r="J56" s="7"/>
      <c r="K56" s="7"/>
      <c r="L56" s="7"/>
    </row>
    <row r="57" spans="1:12" x14ac:dyDescent="0.25">
      <c r="A57" s="182" t="s">
        <v>268</v>
      </c>
      <c r="B57" s="188">
        <v>145751</v>
      </c>
      <c r="C57" s="188">
        <v>153102</v>
      </c>
      <c r="D57" s="188">
        <v>157621</v>
      </c>
      <c r="E57" s="188">
        <v>167362</v>
      </c>
      <c r="F57" s="188">
        <v>179212</v>
      </c>
      <c r="G57" s="188">
        <v>174661</v>
      </c>
      <c r="H57" s="7"/>
      <c r="I57" s="7"/>
      <c r="J57" s="7"/>
      <c r="K57" s="7"/>
      <c r="L57" s="7"/>
    </row>
    <row r="58" spans="1:12" x14ac:dyDescent="0.25">
      <c r="A58" s="182" t="s">
        <v>269</v>
      </c>
      <c r="B58" s="188">
        <v>156444</v>
      </c>
      <c r="C58" s="188">
        <v>161231</v>
      </c>
      <c r="D58" s="188">
        <v>164206</v>
      </c>
      <c r="E58" s="188">
        <v>163112</v>
      </c>
      <c r="F58" s="188">
        <v>167959</v>
      </c>
      <c r="G58" s="188">
        <v>161614</v>
      </c>
      <c r="H58" s="7"/>
      <c r="I58" s="7"/>
      <c r="J58" s="7"/>
      <c r="K58" s="7"/>
      <c r="L58" s="7"/>
    </row>
    <row r="59" spans="1:12" x14ac:dyDescent="0.25">
      <c r="A59" s="182" t="s">
        <v>270</v>
      </c>
      <c r="B59" s="188">
        <v>167100</v>
      </c>
      <c r="C59" s="188">
        <v>170387</v>
      </c>
      <c r="D59" s="188">
        <v>167848</v>
      </c>
      <c r="E59" s="188">
        <v>168117</v>
      </c>
      <c r="F59" s="188">
        <v>167600</v>
      </c>
      <c r="G59" s="188">
        <v>162517</v>
      </c>
      <c r="H59" s="7"/>
      <c r="I59" s="7"/>
      <c r="J59" s="7"/>
      <c r="K59" s="7"/>
      <c r="L59" s="7"/>
    </row>
    <row r="60" spans="1:12" x14ac:dyDescent="0.25">
      <c r="A60" s="182" t="s">
        <v>271</v>
      </c>
      <c r="B60" s="188">
        <v>134916</v>
      </c>
      <c r="C60" s="188">
        <v>138728</v>
      </c>
      <c r="D60" s="188">
        <v>138979</v>
      </c>
      <c r="E60" s="188">
        <v>140614</v>
      </c>
      <c r="F60" s="188">
        <v>142763</v>
      </c>
      <c r="G60" s="188">
        <v>136336</v>
      </c>
      <c r="H60" s="7"/>
      <c r="I60" s="7"/>
      <c r="J60" s="7"/>
      <c r="K60" s="7"/>
      <c r="L60" s="7"/>
    </row>
    <row r="61" spans="1:12" x14ac:dyDescent="0.25">
      <c r="A61" s="182" t="s">
        <v>272</v>
      </c>
      <c r="B61" s="188">
        <v>71395</v>
      </c>
      <c r="C61" s="188">
        <v>76221</v>
      </c>
      <c r="D61" s="188">
        <v>74884</v>
      </c>
      <c r="E61" s="188">
        <v>74495</v>
      </c>
      <c r="F61" s="188">
        <v>75668</v>
      </c>
      <c r="G61" s="188">
        <v>72291</v>
      </c>
      <c r="H61" s="7"/>
      <c r="I61" s="7"/>
      <c r="J61" s="7"/>
      <c r="K61" s="7"/>
      <c r="L61" s="7"/>
    </row>
    <row r="62" spans="1:12" x14ac:dyDescent="0.25">
      <c r="A62" s="183" t="s">
        <v>273</v>
      </c>
      <c r="B62" s="188">
        <v>19252</v>
      </c>
      <c r="C62" s="188">
        <v>19569</v>
      </c>
      <c r="D62" s="188">
        <v>20987</v>
      </c>
      <c r="E62" s="188">
        <v>21092</v>
      </c>
      <c r="F62" s="188">
        <v>21804</v>
      </c>
      <c r="G62" s="188">
        <v>21830</v>
      </c>
      <c r="H62" s="7"/>
      <c r="I62" s="7"/>
      <c r="J62" s="7"/>
      <c r="K62" s="7"/>
      <c r="L62" s="7"/>
    </row>
    <row r="63" spans="1:12" x14ac:dyDescent="0.25">
      <c r="A63" s="237" t="s">
        <v>275</v>
      </c>
      <c r="B63" s="188"/>
      <c r="C63" s="188"/>
      <c r="D63" s="188"/>
      <c r="E63" s="188"/>
      <c r="F63" s="188"/>
      <c r="G63" s="188"/>
      <c r="H63" s="7"/>
      <c r="I63" s="7"/>
      <c r="J63" s="7"/>
      <c r="K63" s="7"/>
      <c r="L63" s="7"/>
    </row>
    <row r="64" spans="1:12" x14ac:dyDescent="0.25">
      <c r="A64" s="24"/>
      <c r="B64" s="7"/>
      <c r="C64" s="7"/>
      <c r="D64" s="7"/>
      <c r="E64" s="7"/>
      <c r="F64" s="7"/>
      <c r="G64" s="7"/>
      <c r="H64" s="7"/>
      <c r="I64" s="7"/>
      <c r="J64" s="7"/>
      <c r="K64" s="7"/>
      <c r="L64" s="7"/>
    </row>
    <row r="65" spans="1:15" x14ac:dyDescent="0.25">
      <c r="A65" s="24"/>
      <c r="B65" s="7"/>
      <c r="C65" s="7"/>
      <c r="D65" s="7"/>
      <c r="E65" s="7"/>
      <c r="F65" s="7"/>
      <c r="G65" s="7"/>
      <c r="H65" s="7"/>
      <c r="I65" s="7"/>
      <c r="J65" s="7"/>
      <c r="K65" s="7"/>
      <c r="L65" s="7"/>
    </row>
    <row r="66" spans="1:15" x14ac:dyDescent="0.25">
      <c r="A66" s="16" t="s">
        <v>910</v>
      </c>
    </row>
    <row r="67" spans="1:15" ht="30" x14ac:dyDescent="0.25">
      <c r="A67" s="41" t="s">
        <v>254</v>
      </c>
      <c r="B67" s="31" t="s">
        <v>899</v>
      </c>
      <c r="C67" s="31" t="s">
        <v>901</v>
      </c>
      <c r="D67" s="31" t="s">
        <v>900</v>
      </c>
      <c r="E67" s="31" t="s">
        <v>911</v>
      </c>
      <c r="O67" s="10"/>
    </row>
    <row r="68" spans="1:15" x14ac:dyDescent="0.25">
      <c r="A68" s="70" t="s">
        <v>245</v>
      </c>
      <c r="B68" s="23">
        <v>403</v>
      </c>
      <c r="C68" s="23">
        <v>297</v>
      </c>
      <c r="D68" s="23">
        <v>2</v>
      </c>
      <c r="E68" s="23">
        <v>702</v>
      </c>
      <c r="O68" s="10"/>
    </row>
    <row r="69" spans="1:15" x14ac:dyDescent="0.25">
      <c r="A69" s="71" t="s">
        <v>912</v>
      </c>
      <c r="B69" s="23">
        <v>132</v>
      </c>
      <c r="C69" s="23">
        <v>88</v>
      </c>
      <c r="D69" s="23">
        <v>1</v>
      </c>
      <c r="E69" s="23">
        <v>221</v>
      </c>
    </row>
    <row r="70" spans="1:15" x14ac:dyDescent="0.25">
      <c r="A70" s="70" t="s">
        <v>913</v>
      </c>
      <c r="B70" s="23">
        <v>122</v>
      </c>
      <c r="C70" s="23">
        <v>102</v>
      </c>
      <c r="D70" s="23">
        <v>3</v>
      </c>
      <c r="E70" s="23">
        <v>227</v>
      </c>
    </row>
    <row r="71" spans="1:15" x14ac:dyDescent="0.25">
      <c r="A71" s="70" t="s">
        <v>248</v>
      </c>
      <c r="B71" s="23">
        <v>84</v>
      </c>
      <c r="C71" s="23">
        <v>77</v>
      </c>
      <c r="D71" s="23">
        <v>10</v>
      </c>
      <c r="E71" s="23">
        <v>172</v>
      </c>
    </row>
    <row r="72" spans="1:15" x14ac:dyDescent="0.25">
      <c r="A72" s="70" t="s">
        <v>249</v>
      </c>
      <c r="B72" s="23">
        <v>81</v>
      </c>
      <c r="C72" s="23">
        <v>94</v>
      </c>
      <c r="D72" s="23">
        <v>33</v>
      </c>
      <c r="E72" s="23">
        <v>208</v>
      </c>
      <c r="O72" s="10"/>
    </row>
    <row r="73" spans="1:15" x14ac:dyDescent="0.25">
      <c r="A73" s="70" t="s">
        <v>914</v>
      </c>
      <c r="B73" s="23">
        <v>95</v>
      </c>
      <c r="C73" s="23">
        <v>172</v>
      </c>
      <c r="D73" s="23">
        <v>94</v>
      </c>
      <c r="E73" s="23">
        <v>362</v>
      </c>
      <c r="O73" s="10"/>
    </row>
    <row r="74" spans="1:15" x14ac:dyDescent="0.25">
      <c r="A74" s="70" t="s">
        <v>915</v>
      </c>
      <c r="B74" s="23">
        <v>88</v>
      </c>
      <c r="C74" s="23">
        <v>375</v>
      </c>
      <c r="D74" s="23">
        <v>289</v>
      </c>
      <c r="E74" s="23">
        <v>752</v>
      </c>
      <c r="O74" s="10"/>
    </row>
    <row r="75" spans="1:15" x14ac:dyDescent="0.25">
      <c r="A75" s="139" t="s">
        <v>916</v>
      </c>
      <c r="B75" s="23"/>
      <c r="C75" s="23"/>
      <c r="D75" s="23"/>
      <c r="E75" s="23"/>
    </row>
    <row r="76" spans="1:15" x14ac:dyDescent="0.25">
      <c r="A76" s="139"/>
      <c r="B76" s="19"/>
      <c r="C76" s="19"/>
      <c r="D76" s="19"/>
      <c r="E76" s="23"/>
    </row>
    <row r="77" spans="1:15" x14ac:dyDescent="0.25">
      <c r="A77" s="139"/>
      <c r="B77" s="19"/>
      <c r="C77" s="19"/>
      <c r="D77" s="19"/>
      <c r="E77" s="23"/>
    </row>
    <row r="78" spans="1:15" x14ac:dyDescent="0.25">
      <c r="A78" s="16" t="s">
        <v>917</v>
      </c>
      <c r="B78" s="10"/>
      <c r="C78" s="10"/>
      <c r="D78" s="10"/>
      <c r="E78" s="10"/>
      <c r="F78" s="10"/>
    </row>
    <row r="79" spans="1:15" x14ac:dyDescent="0.25">
      <c r="A79" s="5" t="s">
        <v>918</v>
      </c>
      <c r="B79" s="72" t="s">
        <v>210</v>
      </c>
      <c r="C79" s="72" t="s">
        <v>211</v>
      </c>
      <c r="D79" s="72" t="s">
        <v>212</v>
      </c>
      <c r="E79" s="72" t="s">
        <v>213</v>
      </c>
      <c r="F79" s="72" t="s">
        <v>214</v>
      </c>
      <c r="G79" s="10"/>
    </row>
    <row r="80" spans="1:15" x14ac:dyDescent="0.25">
      <c r="A80" t="s">
        <v>919</v>
      </c>
      <c r="B80" s="37">
        <v>226</v>
      </c>
      <c r="C80" s="37">
        <v>224</v>
      </c>
      <c r="D80" s="37">
        <v>230</v>
      </c>
      <c r="E80" s="37">
        <v>237</v>
      </c>
      <c r="F80" s="37">
        <v>234</v>
      </c>
    </row>
    <row r="81" spans="1:7" x14ac:dyDescent="0.25">
      <c r="A81" t="s">
        <v>920</v>
      </c>
      <c r="B81" s="37">
        <v>266</v>
      </c>
      <c r="C81" s="37">
        <v>261</v>
      </c>
      <c r="D81" s="37">
        <v>267</v>
      </c>
      <c r="E81" s="37">
        <v>274</v>
      </c>
      <c r="F81" s="37">
        <v>270</v>
      </c>
    </row>
    <row r="82" spans="1:7" x14ac:dyDescent="0.25">
      <c r="A82" t="s">
        <v>921</v>
      </c>
      <c r="B82" s="37">
        <v>246</v>
      </c>
      <c r="C82" s="37">
        <v>243</v>
      </c>
      <c r="D82" s="37">
        <v>249</v>
      </c>
      <c r="E82" s="37">
        <v>255</v>
      </c>
      <c r="F82" s="37">
        <v>252</v>
      </c>
    </row>
    <row r="83" spans="1:7" x14ac:dyDescent="0.25">
      <c r="A83" s="66" t="s">
        <v>922</v>
      </c>
      <c r="B83" s="73"/>
      <c r="C83" s="73"/>
      <c r="D83" s="73"/>
      <c r="E83" s="73"/>
      <c r="F83" s="73"/>
      <c r="G83" s="10"/>
    </row>
    <row r="84" spans="1:7" x14ac:dyDescent="0.25">
      <c r="A84" t="s">
        <v>919</v>
      </c>
      <c r="B84" s="37">
        <v>123</v>
      </c>
      <c r="C84" s="37">
        <v>121</v>
      </c>
      <c r="D84" s="37">
        <v>122</v>
      </c>
      <c r="E84" s="37">
        <v>123</v>
      </c>
      <c r="F84" s="37">
        <v>119</v>
      </c>
      <c r="G84" s="10"/>
    </row>
    <row r="85" spans="1:7" x14ac:dyDescent="0.25">
      <c r="A85" t="s">
        <v>920</v>
      </c>
      <c r="B85" s="37">
        <v>129</v>
      </c>
      <c r="C85" s="37">
        <v>126</v>
      </c>
      <c r="D85" s="37">
        <v>126</v>
      </c>
      <c r="E85" s="37">
        <v>127</v>
      </c>
      <c r="F85" s="37">
        <v>122</v>
      </c>
      <c r="G85" s="10"/>
    </row>
    <row r="86" spans="1:7" x14ac:dyDescent="0.25">
      <c r="A86" t="s">
        <v>921</v>
      </c>
      <c r="B86" s="37">
        <v>126</v>
      </c>
      <c r="C86" s="37">
        <v>123</v>
      </c>
      <c r="D86" s="37">
        <v>124</v>
      </c>
      <c r="E86" s="37">
        <v>125</v>
      </c>
      <c r="F86" s="37">
        <v>120</v>
      </c>
    </row>
    <row r="87" spans="1:7" x14ac:dyDescent="0.25">
      <c r="A87" s="66" t="s">
        <v>923</v>
      </c>
      <c r="B87" s="73"/>
      <c r="C87" s="73"/>
      <c r="D87" s="73"/>
      <c r="E87" s="73"/>
      <c r="F87" s="73"/>
    </row>
    <row r="88" spans="1:7" x14ac:dyDescent="0.25">
      <c r="A88" t="s">
        <v>919</v>
      </c>
      <c r="B88" s="37">
        <v>83</v>
      </c>
      <c r="C88" s="37">
        <v>83</v>
      </c>
      <c r="D88" s="37">
        <v>88</v>
      </c>
      <c r="E88" s="37">
        <v>94</v>
      </c>
      <c r="F88" s="37">
        <v>97</v>
      </c>
    </row>
    <row r="89" spans="1:7" x14ac:dyDescent="0.25">
      <c r="A89" t="s">
        <v>920</v>
      </c>
      <c r="B89" s="37">
        <v>112</v>
      </c>
      <c r="C89" s="37">
        <v>111</v>
      </c>
      <c r="D89" s="37">
        <v>116</v>
      </c>
      <c r="E89" s="37">
        <v>124</v>
      </c>
      <c r="F89" s="37">
        <v>127</v>
      </c>
    </row>
    <row r="90" spans="1:7" x14ac:dyDescent="0.25">
      <c r="A90" t="s">
        <v>921</v>
      </c>
      <c r="B90" s="37">
        <v>97</v>
      </c>
      <c r="C90" s="37">
        <v>97</v>
      </c>
      <c r="D90" s="37">
        <v>102</v>
      </c>
      <c r="E90" s="37">
        <v>109</v>
      </c>
      <c r="F90" s="37">
        <v>112</v>
      </c>
    </row>
    <row r="91" spans="1:7" x14ac:dyDescent="0.25">
      <c r="A91" s="66" t="s">
        <v>924</v>
      </c>
      <c r="B91" s="73"/>
      <c r="C91" s="73"/>
      <c r="D91" s="73"/>
      <c r="E91" s="73"/>
      <c r="F91" s="73"/>
    </row>
    <row r="92" spans="1:7" x14ac:dyDescent="0.25">
      <c r="A92" t="s">
        <v>919</v>
      </c>
      <c r="B92" s="37">
        <v>21</v>
      </c>
      <c r="C92" s="37">
        <v>19</v>
      </c>
      <c r="D92" s="37">
        <v>20</v>
      </c>
      <c r="E92" s="37">
        <v>19</v>
      </c>
      <c r="F92" s="37">
        <v>18</v>
      </c>
    </row>
    <row r="93" spans="1:7" x14ac:dyDescent="0.25">
      <c r="A93" t="s">
        <v>920</v>
      </c>
      <c r="B93" s="37">
        <v>26</v>
      </c>
      <c r="C93" s="37">
        <v>24</v>
      </c>
      <c r="D93" s="37">
        <v>24</v>
      </c>
      <c r="E93" s="37">
        <v>23</v>
      </c>
      <c r="F93" s="37">
        <v>21</v>
      </c>
    </row>
    <row r="94" spans="1:7" x14ac:dyDescent="0.25">
      <c r="A94" t="s">
        <v>921</v>
      </c>
      <c r="B94" s="37">
        <v>24</v>
      </c>
      <c r="C94" s="37">
        <v>22</v>
      </c>
      <c r="D94" s="37">
        <v>22</v>
      </c>
      <c r="E94" s="37">
        <v>21</v>
      </c>
      <c r="F94" s="37">
        <v>19</v>
      </c>
    </row>
    <row r="95" spans="1:7" x14ac:dyDescent="0.25">
      <c r="A95" s="24" t="s">
        <v>925</v>
      </c>
      <c r="B95" s="37"/>
      <c r="C95" s="37"/>
      <c r="D95" s="37"/>
      <c r="E95" s="37"/>
      <c r="F95" s="37"/>
    </row>
    <row r="97" spans="1:2" x14ac:dyDescent="0.25">
      <c r="A97" s="20"/>
    </row>
    <row r="98" spans="1:2" x14ac:dyDescent="0.25">
      <c r="A98" s="16" t="s">
        <v>926</v>
      </c>
    </row>
    <row r="99" spans="1:2" x14ac:dyDescent="0.25">
      <c r="A99" s="24" t="s">
        <v>927</v>
      </c>
    </row>
    <row r="100" spans="1:2" x14ac:dyDescent="0.25">
      <c r="A100" s="31" t="s">
        <v>887</v>
      </c>
      <c r="B100" s="31" t="s">
        <v>214</v>
      </c>
    </row>
    <row r="101" spans="1:2" x14ac:dyDescent="0.25">
      <c r="A101" s="21" t="s">
        <v>928</v>
      </c>
      <c r="B101" s="137">
        <v>42.5</v>
      </c>
    </row>
    <row r="102" spans="1:2" x14ac:dyDescent="0.25">
      <c r="A102" s="21" t="s">
        <v>929</v>
      </c>
      <c r="B102" s="137">
        <v>33.299999999999997</v>
      </c>
    </row>
    <row r="103" spans="1:2" x14ac:dyDescent="0.25">
      <c r="A103" s="21" t="s">
        <v>930</v>
      </c>
      <c r="B103" s="137">
        <v>33.299999999999997</v>
      </c>
    </row>
    <row r="104" spans="1:2" x14ac:dyDescent="0.25">
      <c r="A104" s="21" t="s">
        <v>931</v>
      </c>
      <c r="B104" s="137">
        <v>31.6</v>
      </c>
    </row>
    <row r="105" spans="1:2" x14ac:dyDescent="0.25">
      <c r="A105" s="21" t="s">
        <v>932</v>
      </c>
      <c r="B105" s="137">
        <v>29</v>
      </c>
    </row>
    <row r="106" spans="1:2" x14ac:dyDescent="0.25">
      <c r="A106" s="21" t="s">
        <v>933</v>
      </c>
      <c r="B106" s="137">
        <v>13.5</v>
      </c>
    </row>
    <row r="107" spans="1:2" x14ac:dyDescent="0.25">
      <c r="A107" s="21" t="s">
        <v>934</v>
      </c>
      <c r="B107" s="137">
        <v>10.4</v>
      </c>
    </row>
    <row r="108" spans="1:2" x14ac:dyDescent="0.25">
      <c r="A108" s="21" t="s">
        <v>935</v>
      </c>
      <c r="B108" s="137">
        <v>9.5</v>
      </c>
    </row>
    <row r="109" spans="1:2" x14ac:dyDescent="0.25">
      <c r="A109" s="21" t="s">
        <v>936</v>
      </c>
      <c r="B109" s="137">
        <v>9.1</v>
      </c>
    </row>
    <row r="110" spans="1:2" x14ac:dyDescent="0.25">
      <c r="A110" s="21" t="s">
        <v>937</v>
      </c>
      <c r="B110" s="137">
        <v>8.9</v>
      </c>
    </row>
    <row r="111" spans="1:2" x14ac:dyDescent="0.25">
      <c r="A111" s="21" t="s">
        <v>938</v>
      </c>
      <c r="B111" s="137">
        <v>8.6</v>
      </c>
    </row>
    <row r="112" spans="1:2" x14ac:dyDescent="0.25">
      <c r="A112" s="21" t="s">
        <v>939</v>
      </c>
      <c r="B112" s="137">
        <v>4</v>
      </c>
    </row>
    <row r="113" spans="1:6" x14ac:dyDescent="0.25">
      <c r="A113" s="21" t="s">
        <v>940</v>
      </c>
      <c r="B113" s="137">
        <v>2.2000000000000002</v>
      </c>
    </row>
    <row r="114" spans="1:6" x14ac:dyDescent="0.25">
      <c r="A114" s="21" t="s">
        <v>941</v>
      </c>
      <c r="B114" s="137">
        <v>1.5</v>
      </c>
    </row>
    <row r="115" spans="1:6" x14ac:dyDescent="0.25">
      <c r="A115" s="21" t="s">
        <v>942</v>
      </c>
      <c r="B115" s="137">
        <v>1.3</v>
      </c>
    </row>
    <row r="116" spans="1:6" x14ac:dyDescent="0.25">
      <c r="A116" s="21" t="s">
        <v>943</v>
      </c>
      <c r="B116" s="137">
        <v>1</v>
      </c>
    </row>
    <row r="117" spans="1:6" x14ac:dyDescent="0.25">
      <c r="A117" s="21" t="s">
        <v>944</v>
      </c>
      <c r="B117" s="137">
        <v>0.8</v>
      </c>
    </row>
    <row r="118" spans="1:6" x14ac:dyDescent="0.25">
      <c r="A118" s="21" t="s">
        <v>301</v>
      </c>
      <c r="B118" s="137">
        <v>8.8000000000000007</v>
      </c>
    </row>
    <row r="119" spans="1:6" x14ac:dyDescent="0.25">
      <c r="A119" s="18" t="s">
        <v>945</v>
      </c>
      <c r="B119" s="138"/>
    </row>
    <row r="120" spans="1:6" x14ac:dyDescent="0.25">
      <c r="A120" s="205" t="s">
        <v>916</v>
      </c>
      <c r="B120" s="23"/>
      <c r="C120" s="23"/>
      <c r="D120" s="23"/>
    </row>
    <row r="121" spans="1:6" x14ac:dyDescent="0.25">
      <c r="A121" s="20"/>
    </row>
    <row r="123" spans="1:6" x14ac:dyDescent="0.25">
      <c r="A123" s="16" t="s">
        <v>946</v>
      </c>
      <c r="F123" s="16"/>
    </row>
    <row r="124" spans="1:6" x14ac:dyDescent="0.25">
      <c r="A124" t="s">
        <v>947</v>
      </c>
      <c r="B124" s="37" t="s">
        <v>210</v>
      </c>
      <c r="C124" s="37" t="s">
        <v>211</v>
      </c>
      <c r="D124" s="37" t="s">
        <v>212</v>
      </c>
      <c r="E124" s="37" t="s">
        <v>213</v>
      </c>
      <c r="F124" s="37" t="s">
        <v>214</v>
      </c>
    </row>
    <row r="125" spans="1:6" x14ac:dyDescent="0.25">
      <c r="A125" s="185" t="s">
        <v>948</v>
      </c>
      <c r="B125" s="184"/>
      <c r="C125" s="184"/>
      <c r="D125" s="184"/>
      <c r="E125" s="184"/>
      <c r="F125" s="184"/>
    </row>
    <row r="126" spans="1:6" x14ac:dyDescent="0.25">
      <c r="A126" s="1" t="s">
        <v>949</v>
      </c>
      <c r="B126" s="76">
        <v>43.8</v>
      </c>
      <c r="C126" s="76">
        <v>43.8</v>
      </c>
      <c r="D126" s="76">
        <v>40.9</v>
      </c>
      <c r="E126" s="76">
        <v>42.5</v>
      </c>
      <c r="F126" s="76">
        <v>39.299999999999997</v>
      </c>
    </row>
    <row r="127" spans="1:6" x14ac:dyDescent="0.25">
      <c r="A127" s="1" t="s">
        <v>950</v>
      </c>
      <c r="B127" s="43">
        <v>39.799999999999997</v>
      </c>
      <c r="C127" s="43">
        <v>41.1</v>
      </c>
      <c r="D127" s="43">
        <v>41.2</v>
      </c>
      <c r="E127" s="43">
        <v>42.5</v>
      </c>
      <c r="F127" s="43">
        <v>41.6</v>
      </c>
    </row>
    <row r="128" spans="1:6" x14ac:dyDescent="0.25">
      <c r="A128" s="1" t="s">
        <v>951</v>
      </c>
      <c r="B128" s="43">
        <v>102.3</v>
      </c>
      <c r="C128" s="43">
        <v>106.2</v>
      </c>
      <c r="D128" s="43">
        <v>105.3</v>
      </c>
      <c r="E128" s="43">
        <v>109.3</v>
      </c>
      <c r="F128" s="43">
        <v>108.5</v>
      </c>
    </row>
    <row r="129" spans="1:6" x14ac:dyDescent="0.25">
      <c r="A129" s="1" t="s">
        <v>952</v>
      </c>
      <c r="B129" s="43">
        <v>4.5999999999999996</v>
      </c>
      <c r="C129" s="43">
        <v>4.5999999999999996</v>
      </c>
      <c r="D129" s="43">
        <v>4.7</v>
      </c>
      <c r="E129" s="43">
        <v>4.8</v>
      </c>
      <c r="F129" s="43">
        <v>4.7</v>
      </c>
    </row>
    <row r="130" spans="1:6" ht="30" x14ac:dyDescent="0.25">
      <c r="A130" s="1" t="s">
        <v>953</v>
      </c>
      <c r="B130" s="43">
        <v>4.5</v>
      </c>
      <c r="C130" s="43">
        <v>4.7</v>
      </c>
      <c r="D130" s="43">
        <v>5</v>
      </c>
      <c r="E130" s="43">
        <v>5.3</v>
      </c>
      <c r="F130" s="43">
        <v>5.2</v>
      </c>
    </row>
    <row r="131" spans="1:6" x14ac:dyDescent="0.25">
      <c r="A131" s="1" t="s">
        <v>954</v>
      </c>
      <c r="B131" s="43">
        <v>0.8</v>
      </c>
      <c r="C131" s="43">
        <v>0.8</v>
      </c>
      <c r="D131" s="43">
        <v>0.8</v>
      </c>
      <c r="E131" s="43">
        <v>0.9</v>
      </c>
      <c r="F131" s="43">
        <v>0.9</v>
      </c>
    </row>
    <row r="132" spans="1:6" x14ac:dyDescent="0.25">
      <c r="A132" s="1" t="s">
        <v>955</v>
      </c>
      <c r="B132" s="43">
        <v>2</v>
      </c>
      <c r="C132" s="43">
        <v>2</v>
      </c>
      <c r="D132" s="43">
        <v>2</v>
      </c>
      <c r="E132" s="43">
        <v>2</v>
      </c>
      <c r="F132" s="43">
        <v>1.9</v>
      </c>
    </row>
    <row r="133" spans="1:6" x14ac:dyDescent="0.25">
      <c r="A133" s="1" t="s">
        <v>956</v>
      </c>
      <c r="B133" s="43">
        <v>2.2000000000000002</v>
      </c>
      <c r="C133" s="43">
        <v>2.2999999999999998</v>
      </c>
      <c r="D133" s="43">
        <v>2.2999999999999998</v>
      </c>
      <c r="E133" s="43">
        <v>2.4</v>
      </c>
      <c r="F133" s="43">
        <v>2.2999999999999998</v>
      </c>
    </row>
    <row r="134" spans="1:6" x14ac:dyDescent="0.25">
      <c r="A134" s="1" t="s">
        <v>957</v>
      </c>
      <c r="B134" s="43">
        <v>2.2999999999999998</v>
      </c>
      <c r="C134" s="43">
        <v>2.4</v>
      </c>
      <c r="D134" s="43">
        <v>2.2000000000000002</v>
      </c>
      <c r="E134" s="43">
        <v>2.2999999999999998</v>
      </c>
      <c r="F134" s="43">
        <v>2.2999999999999998</v>
      </c>
    </row>
    <row r="135" spans="1:6" x14ac:dyDescent="0.25">
      <c r="A135" s="185" t="s">
        <v>958</v>
      </c>
      <c r="B135" s="203"/>
      <c r="C135" s="203"/>
      <c r="D135" s="203"/>
      <c r="E135" s="203"/>
      <c r="F135" s="203"/>
    </row>
    <row r="136" spans="1:6" x14ac:dyDescent="0.25">
      <c r="A136" s="1" t="s">
        <v>959</v>
      </c>
      <c r="B136" s="43">
        <v>0.1</v>
      </c>
      <c r="C136" s="43">
        <v>0.1</v>
      </c>
      <c r="D136" s="43">
        <v>0.1</v>
      </c>
      <c r="E136" s="43">
        <v>0.1</v>
      </c>
      <c r="F136" s="43">
        <v>0.1</v>
      </c>
    </row>
    <row r="137" spans="1:6" x14ac:dyDescent="0.25">
      <c r="A137" s="1" t="s">
        <v>960</v>
      </c>
      <c r="B137" s="43">
        <v>0.2</v>
      </c>
      <c r="C137" s="43">
        <v>0.2</v>
      </c>
      <c r="D137" s="43">
        <v>0.2</v>
      </c>
      <c r="E137" s="43">
        <v>0.2</v>
      </c>
      <c r="F137" s="43">
        <v>0.2</v>
      </c>
    </row>
    <row r="138" spans="1:6" x14ac:dyDescent="0.25">
      <c r="A138" s="1" t="s">
        <v>942</v>
      </c>
      <c r="B138" s="43">
        <v>0.2</v>
      </c>
      <c r="C138" s="43">
        <v>0.2</v>
      </c>
      <c r="D138" s="43">
        <v>0.2</v>
      </c>
      <c r="E138" s="43">
        <v>0.2</v>
      </c>
      <c r="F138" s="43">
        <v>0.2</v>
      </c>
    </row>
    <row r="139" spans="1:6" x14ac:dyDescent="0.25">
      <c r="A139" s="1" t="s">
        <v>961</v>
      </c>
      <c r="B139" s="43">
        <v>1.1000000000000001</v>
      </c>
      <c r="C139" s="43">
        <v>1.1000000000000001</v>
      </c>
      <c r="D139" s="43">
        <v>1.1000000000000001</v>
      </c>
      <c r="E139" s="43">
        <v>1.1000000000000001</v>
      </c>
      <c r="F139" s="43">
        <v>1.1000000000000001</v>
      </c>
    </row>
    <row r="140" spans="1:6" x14ac:dyDescent="0.25">
      <c r="A140" s="1" t="s">
        <v>962</v>
      </c>
      <c r="B140" s="43">
        <v>0.2</v>
      </c>
      <c r="C140" s="43">
        <v>0.2</v>
      </c>
      <c r="D140" s="43">
        <v>0.2</v>
      </c>
      <c r="E140" s="43">
        <v>0.2</v>
      </c>
      <c r="F140" s="43">
        <v>0.1</v>
      </c>
    </row>
    <row r="141" spans="1:6" x14ac:dyDescent="0.25">
      <c r="A141" s="1" t="s">
        <v>963</v>
      </c>
      <c r="B141" s="43">
        <v>2.8</v>
      </c>
      <c r="C141" s="43">
        <v>2.8</v>
      </c>
      <c r="D141" s="43">
        <v>3</v>
      </c>
      <c r="E141" s="43">
        <v>3</v>
      </c>
      <c r="F141" s="43">
        <v>2.9</v>
      </c>
    </row>
    <row r="142" spans="1:6" x14ac:dyDescent="0.25">
      <c r="A142" s="1" t="s">
        <v>964</v>
      </c>
      <c r="B142" s="43">
        <v>24.9</v>
      </c>
      <c r="C142" s="43">
        <v>23.8</v>
      </c>
      <c r="D142" s="43">
        <v>21.6</v>
      </c>
      <c r="E142" s="43">
        <v>20.5</v>
      </c>
      <c r="F142" s="43">
        <v>19.7</v>
      </c>
    </row>
    <row r="143" spans="1:6" x14ac:dyDescent="0.25">
      <c r="A143" s="185" t="s">
        <v>965</v>
      </c>
      <c r="B143" s="203"/>
      <c r="C143" s="203"/>
      <c r="D143" s="203"/>
      <c r="E143" s="203"/>
      <c r="F143" s="203"/>
    </row>
    <row r="144" spans="1:6" x14ac:dyDescent="0.25">
      <c r="A144" s="1" t="s">
        <v>966</v>
      </c>
      <c r="B144" s="43">
        <v>0.1</v>
      </c>
      <c r="C144" s="43">
        <v>0.1</v>
      </c>
      <c r="D144" s="43">
        <v>0.1</v>
      </c>
      <c r="E144" s="43">
        <v>0.1</v>
      </c>
      <c r="F144" s="43">
        <v>0.1</v>
      </c>
    </row>
    <row r="145" spans="1:6" x14ac:dyDescent="0.25">
      <c r="A145" s="1" t="s">
        <v>967</v>
      </c>
      <c r="B145" s="43">
        <v>0.3</v>
      </c>
      <c r="C145" s="43">
        <v>0.3</v>
      </c>
      <c r="D145" s="43">
        <v>0.3</v>
      </c>
      <c r="E145" s="43">
        <v>0.3</v>
      </c>
      <c r="F145" s="43">
        <v>0.3</v>
      </c>
    </row>
    <row r="146" spans="1:6" x14ac:dyDescent="0.25">
      <c r="A146" s="1" t="s">
        <v>968</v>
      </c>
      <c r="B146" s="43">
        <v>1.6</v>
      </c>
      <c r="C146" s="43">
        <v>1.6</v>
      </c>
      <c r="D146" s="43">
        <v>1.6</v>
      </c>
      <c r="E146" s="43">
        <v>1.6</v>
      </c>
      <c r="F146" s="43">
        <v>1.5</v>
      </c>
    </row>
    <row r="147" spans="1:6" ht="30" x14ac:dyDescent="0.25">
      <c r="A147" s="1" t="s">
        <v>969</v>
      </c>
      <c r="B147" s="43">
        <v>9.8000000000000007</v>
      </c>
      <c r="C147" s="43">
        <v>9.6999999999999993</v>
      </c>
      <c r="D147" s="43">
        <v>9.6999999999999993</v>
      </c>
      <c r="E147" s="43">
        <v>9.9</v>
      </c>
      <c r="F147" s="43">
        <v>8.9</v>
      </c>
    </row>
    <row r="148" spans="1:6" x14ac:dyDescent="0.25">
      <c r="A148" s="24" t="s">
        <v>925</v>
      </c>
      <c r="F148" s="16"/>
    </row>
    <row r="149" spans="1:6" x14ac:dyDescent="0.25">
      <c r="A149" s="16"/>
      <c r="F149" s="16"/>
    </row>
    <row r="150" spans="1:6" x14ac:dyDescent="0.25">
      <c r="A150" s="16"/>
      <c r="F150" s="16"/>
    </row>
    <row r="151" spans="1:6" x14ac:dyDescent="0.25">
      <c r="A151" s="16" t="s">
        <v>970</v>
      </c>
    </row>
    <row r="152" spans="1:6" x14ac:dyDescent="0.25">
      <c r="A152" s="26" t="s">
        <v>899</v>
      </c>
      <c r="B152" s="26" t="s">
        <v>305</v>
      </c>
    </row>
    <row r="153" spans="1:6" x14ac:dyDescent="0.25">
      <c r="A153" s="27" t="s">
        <v>971</v>
      </c>
      <c r="B153" s="28">
        <v>7.6</v>
      </c>
    </row>
    <row r="154" spans="1:6" x14ac:dyDescent="0.25">
      <c r="A154" s="27" t="s">
        <v>972</v>
      </c>
      <c r="B154" s="28">
        <v>3.8</v>
      </c>
    </row>
    <row r="155" spans="1:6" x14ac:dyDescent="0.25">
      <c r="A155" s="27" t="s">
        <v>973</v>
      </c>
      <c r="B155" s="28">
        <v>3.7</v>
      </c>
    </row>
    <row r="156" spans="1:6" x14ac:dyDescent="0.25">
      <c r="A156" s="27" t="s">
        <v>974</v>
      </c>
      <c r="B156" s="28">
        <v>3.1</v>
      </c>
    </row>
    <row r="157" spans="1:6" x14ac:dyDescent="0.25">
      <c r="A157" s="27" t="s">
        <v>975</v>
      </c>
      <c r="B157" s="28">
        <v>2.8</v>
      </c>
    </row>
    <row r="158" spans="1:6" x14ac:dyDescent="0.25">
      <c r="A158" s="52" t="s">
        <v>901</v>
      </c>
      <c r="B158" s="52" t="s">
        <v>305</v>
      </c>
    </row>
    <row r="159" spans="1:6" x14ac:dyDescent="0.25">
      <c r="A159" s="27" t="s">
        <v>976</v>
      </c>
      <c r="B159" s="28">
        <v>4.2</v>
      </c>
    </row>
    <row r="160" spans="1:6" x14ac:dyDescent="0.25">
      <c r="A160" s="27" t="s">
        <v>977</v>
      </c>
      <c r="B160" s="28">
        <v>3.8</v>
      </c>
    </row>
    <row r="161" spans="1:2" x14ac:dyDescent="0.25">
      <c r="A161" s="27" t="s">
        <v>974</v>
      </c>
      <c r="B161" s="28">
        <v>2.7</v>
      </c>
    </row>
    <row r="162" spans="1:2" x14ac:dyDescent="0.25">
      <c r="A162" s="27" t="s">
        <v>978</v>
      </c>
      <c r="B162" s="28">
        <v>2.1</v>
      </c>
    </row>
    <row r="163" spans="1:2" x14ac:dyDescent="0.25">
      <c r="A163" s="27" t="s">
        <v>979</v>
      </c>
      <c r="B163" s="28">
        <v>2.1</v>
      </c>
    </row>
    <row r="164" spans="1:2" x14ac:dyDescent="0.25">
      <c r="A164" s="27" t="s">
        <v>980</v>
      </c>
      <c r="B164" s="28">
        <v>1.9</v>
      </c>
    </row>
    <row r="165" spans="1:2" x14ac:dyDescent="0.25">
      <c r="A165" s="27" t="s">
        <v>972</v>
      </c>
      <c r="B165" s="28">
        <v>1.9</v>
      </c>
    </row>
    <row r="166" spans="1:2" x14ac:dyDescent="0.25">
      <c r="A166" s="52" t="s">
        <v>900</v>
      </c>
      <c r="B166" s="52" t="s">
        <v>305</v>
      </c>
    </row>
    <row r="167" spans="1:2" x14ac:dyDescent="0.25">
      <c r="A167" s="27" t="s">
        <v>981</v>
      </c>
      <c r="B167" s="28">
        <v>9.6</v>
      </c>
    </row>
    <row r="168" spans="1:2" x14ac:dyDescent="0.25">
      <c r="A168" s="27" t="s">
        <v>982</v>
      </c>
      <c r="B168" s="28">
        <v>5.3</v>
      </c>
    </row>
    <row r="169" spans="1:2" x14ac:dyDescent="0.25">
      <c r="A169" s="27" t="s">
        <v>983</v>
      </c>
      <c r="B169" s="28">
        <v>3.6</v>
      </c>
    </row>
    <row r="170" spans="1:2" ht="45" x14ac:dyDescent="0.25">
      <c r="A170" s="27" t="s">
        <v>984</v>
      </c>
      <c r="B170" s="28">
        <v>3.2</v>
      </c>
    </row>
    <row r="171" spans="1:2" x14ac:dyDescent="0.25">
      <c r="A171" s="27" t="s">
        <v>974</v>
      </c>
      <c r="B171" s="28">
        <v>3.2</v>
      </c>
    </row>
    <row r="172" spans="1:2" x14ac:dyDescent="0.25">
      <c r="A172" s="17" t="s">
        <v>985</v>
      </c>
      <c r="B172" s="28"/>
    </row>
    <row r="173" spans="1:2" x14ac:dyDescent="0.25">
      <c r="A173" s="205" t="s">
        <v>916</v>
      </c>
    </row>
    <row r="176" spans="1:2" x14ac:dyDescent="0.25">
      <c r="A176" s="16" t="s">
        <v>986</v>
      </c>
    </row>
    <row r="177" spans="1:10" x14ac:dyDescent="0.25">
      <c r="A177" s="20" t="s">
        <v>987</v>
      </c>
      <c r="B177" s="20" t="s">
        <v>305</v>
      </c>
    </row>
    <row r="178" spans="1:10" x14ac:dyDescent="0.25">
      <c r="A178" s="20" t="s">
        <v>988</v>
      </c>
      <c r="B178" s="20">
        <v>29</v>
      </c>
    </row>
    <row r="179" spans="1:10" x14ac:dyDescent="0.25">
      <c r="A179" s="20" t="s">
        <v>928</v>
      </c>
      <c r="B179" s="20">
        <v>15</v>
      </c>
    </row>
    <row r="180" spans="1:10" x14ac:dyDescent="0.25">
      <c r="A180" s="20" t="s">
        <v>989</v>
      </c>
      <c r="B180" s="20">
        <v>11</v>
      </c>
    </row>
    <row r="181" spans="1:10" x14ac:dyDescent="0.25">
      <c r="A181" s="20" t="s">
        <v>990</v>
      </c>
      <c r="B181" s="20">
        <v>9</v>
      </c>
    </row>
    <row r="182" spans="1:10" x14ac:dyDescent="0.25">
      <c r="A182" s="20" t="s">
        <v>991</v>
      </c>
      <c r="B182" s="20">
        <v>8</v>
      </c>
    </row>
    <row r="183" spans="1:10" x14ac:dyDescent="0.25">
      <c r="A183" s="20" t="s">
        <v>992</v>
      </c>
      <c r="B183" s="20">
        <v>8</v>
      </c>
    </row>
    <row r="184" spans="1:10" x14ac:dyDescent="0.25">
      <c r="A184" s="20" t="s">
        <v>399</v>
      </c>
      <c r="B184" s="20">
        <v>19</v>
      </c>
    </row>
    <row r="185" spans="1:10" x14ac:dyDescent="0.25">
      <c r="A185" s="20" t="s">
        <v>993</v>
      </c>
    </row>
    <row r="186" spans="1:10" x14ac:dyDescent="0.25">
      <c r="A186" s="24" t="s">
        <v>908</v>
      </c>
    </row>
    <row r="187" spans="1:10" x14ac:dyDescent="0.25">
      <c r="A187" s="20"/>
    </row>
    <row r="188" spans="1:10" x14ac:dyDescent="0.25">
      <c r="A188" s="20"/>
    </row>
    <row r="189" spans="1:10" x14ac:dyDescent="0.25">
      <c r="A189" s="16" t="s">
        <v>994</v>
      </c>
    </row>
    <row r="190" spans="1:10" x14ac:dyDescent="0.25">
      <c r="A190" s="33" t="s">
        <v>995</v>
      </c>
      <c r="B190" s="72" t="s">
        <v>232</v>
      </c>
      <c r="C190" s="72" t="s">
        <v>233</v>
      </c>
      <c r="D190" s="72" t="s">
        <v>234</v>
      </c>
      <c r="E190" s="72" t="s">
        <v>210</v>
      </c>
      <c r="F190" s="72" t="s">
        <v>211</v>
      </c>
      <c r="G190" s="72" t="s">
        <v>212</v>
      </c>
      <c r="H190" s="72" t="s">
        <v>213</v>
      </c>
      <c r="I190" s="72" t="s">
        <v>214</v>
      </c>
      <c r="J190" s="72" t="s">
        <v>996</v>
      </c>
    </row>
    <row r="191" spans="1:10" x14ac:dyDescent="0.25">
      <c r="A191" s="200" t="s">
        <v>997</v>
      </c>
      <c r="B191" s="200"/>
      <c r="C191" s="200"/>
      <c r="D191" s="200"/>
      <c r="E191" s="200"/>
      <c r="F191" s="200"/>
      <c r="G191" s="200"/>
      <c r="H191" s="200"/>
      <c r="I191" s="200"/>
      <c r="J191" s="200"/>
    </row>
    <row r="192" spans="1:10" x14ac:dyDescent="0.25">
      <c r="A192" t="s">
        <v>998</v>
      </c>
      <c r="B192" s="181">
        <v>10.200000000000001</v>
      </c>
      <c r="C192" s="181">
        <v>12.6</v>
      </c>
      <c r="D192" s="181">
        <v>15.799999999999999</v>
      </c>
      <c r="E192" s="181">
        <v>17</v>
      </c>
      <c r="F192" s="181">
        <v>18.690256966001417</v>
      </c>
      <c r="G192" s="181">
        <v>19.155638926189201</v>
      </c>
      <c r="H192" s="181">
        <v>18.794069802896136</v>
      </c>
      <c r="I192" s="181">
        <v>18.874579598286324</v>
      </c>
      <c r="J192" s="181">
        <v>18.64</v>
      </c>
    </row>
    <row r="193" spans="1:10" x14ac:dyDescent="0.25">
      <c r="A193" t="s">
        <v>999</v>
      </c>
      <c r="B193" s="181">
        <v>38.200000000000003</v>
      </c>
      <c r="C193" s="181">
        <v>38</v>
      </c>
      <c r="D193" s="181">
        <v>35.299999999999997</v>
      </c>
      <c r="E193" s="181">
        <v>37.6</v>
      </c>
      <c r="F193" s="181">
        <v>39.386476572829196</v>
      </c>
      <c r="G193" s="181">
        <v>39.230739184510085</v>
      </c>
      <c r="H193" s="181">
        <v>39.380521588972456</v>
      </c>
      <c r="I193" s="181">
        <v>39.042390755373063</v>
      </c>
      <c r="J193" s="181">
        <v>36.46</v>
      </c>
    </row>
    <row r="194" spans="1:10" x14ac:dyDescent="0.25">
      <c r="A194" t="s">
        <v>1000</v>
      </c>
      <c r="B194" s="181">
        <v>51.2</v>
      </c>
      <c r="C194" s="181">
        <v>48</v>
      </c>
      <c r="D194" s="181">
        <v>48.4</v>
      </c>
      <c r="E194" s="181">
        <v>45</v>
      </c>
      <c r="F194" s="181">
        <v>41.810496644845117</v>
      </c>
      <c r="G194" s="181">
        <v>41.523688305823725</v>
      </c>
      <c r="H194" s="181">
        <v>41.73218057139573</v>
      </c>
      <c r="I194" s="181">
        <v>41.763809362059092</v>
      </c>
      <c r="J194" s="181">
        <v>44.76</v>
      </c>
    </row>
    <row r="196" spans="1:10" x14ac:dyDescent="0.25">
      <c r="A196" s="200" t="s">
        <v>901</v>
      </c>
      <c r="B196" s="201"/>
      <c r="C196" s="201"/>
      <c r="D196" s="201"/>
      <c r="E196" s="201"/>
      <c r="F196" s="201"/>
      <c r="G196" s="201"/>
      <c r="H196" s="201"/>
      <c r="I196" s="201"/>
      <c r="J196" s="201"/>
    </row>
    <row r="197" spans="1:10" x14ac:dyDescent="0.25">
      <c r="A197" t="s">
        <v>998</v>
      </c>
      <c r="B197" s="181">
        <v>5.8</v>
      </c>
      <c r="C197" s="181">
        <v>6.1</v>
      </c>
      <c r="D197" s="181">
        <v>8.1</v>
      </c>
      <c r="E197" s="181">
        <v>9</v>
      </c>
      <c r="F197" s="181">
        <v>9.9185762146421457</v>
      </c>
      <c r="G197" s="181">
        <v>10.145704408888276</v>
      </c>
      <c r="H197" s="181">
        <v>9.764150009815717</v>
      </c>
      <c r="I197" s="181">
        <v>9.9249231312306208</v>
      </c>
      <c r="J197" s="181">
        <v>10.52</v>
      </c>
    </row>
    <row r="198" spans="1:10" x14ac:dyDescent="0.25">
      <c r="A198" t="s">
        <v>999</v>
      </c>
      <c r="B198" s="181">
        <v>13</v>
      </c>
      <c r="C198" s="181">
        <v>12.3</v>
      </c>
      <c r="D198" s="181">
        <v>10.1</v>
      </c>
      <c r="E198" s="181">
        <v>12</v>
      </c>
      <c r="F198" s="181">
        <v>14.288807699276877</v>
      </c>
      <c r="G198" s="181">
        <v>14.821681505905495</v>
      </c>
      <c r="H198" s="181">
        <v>14.413643363746898</v>
      </c>
      <c r="I198" s="181">
        <v>14.682930451655812</v>
      </c>
      <c r="J198" s="181">
        <v>16.66</v>
      </c>
    </row>
    <row r="199" spans="1:10" x14ac:dyDescent="0.25">
      <c r="A199" t="s">
        <v>1000</v>
      </c>
      <c r="B199" s="181">
        <v>80.599999999999994</v>
      </c>
      <c r="C199" s="181">
        <v>78.400000000000006</v>
      </c>
      <c r="D199" s="181">
        <v>81.3</v>
      </c>
      <c r="E199" s="181">
        <v>78.400000000000006</v>
      </c>
      <c r="F199" s="181">
        <v>75.624975101233574</v>
      </c>
      <c r="G199" s="181">
        <v>74.900584577252118</v>
      </c>
      <c r="H199" s="181">
        <v>75.678314114678585</v>
      </c>
      <c r="I199" s="181">
        <v>75.007829475635006</v>
      </c>
      <c r="J199" s="181">
        <v>72.72999999999999</v>
      </c>
    </row>
    <row r="201" spans="1:10" x14ac:dyDescent="0.25">
      <c r="A201" s="200" t="s">
        <v>1001</v>
      </c>
      <c r="B201" s="202"/>
      <c r="C201" s="202"/>
      <c r="D201" s="202"/>
      <c r="E201" s="202"/>
      <c r="F201" s="202"/>
      <c r="G201" s="202"/>
      <c r="H201" s="202"/>
      <c r="I201" s="202"/>
      <c r="J201" s="202"/>
    </row>
    <row r="202" spans="1:10" x14ac:dyDescent="0.25">
      <c r="A202" t="s">
        <v>998</v>
      </c>
      <c r="B202" s="181">
        <v>9</v>
      </c>
      <c r="C202" s="181">
        <v>12</v>
      </c>
      <c r="D202" s="181">
        <v>15.600000000000001</v>
      </c>
      <c r="E202" s="181">
        <v>17.099999999999998</v>
      </c>
      <c r="F202" s="181">
        <v>19.492103347711605</v>
      </c>
      <c r="G202" s="181">
        <v>20.72638413319287</v>
      </c>
      <c r="H202" s="181">
        <v>21.006523929097874</v>
      </c>
      <c r="I202" s="181">
        <v>21.558175521049318</v>
      </c>
      <c r="J202" s="181">
        <v>22.2</v>
      </c>
    </row>
    <row r="203" spans="1:10" x14ac:dyDescent="0.25">
      <c r="A203" t="s">
        <v>999</v>
      </c>
      <c r="B203" s="181">
        <v>56.3</v>
      </c>
      <c r="C203" s="181">
        <v>56.5</v>
      </c>
      <c r="D203" s="181">
        <v>52.7</v>
      </c>
      <c r="E203" s="181">
        <v>55.8</v>
      </c>
      <c r="F203" s="181">
        <v>58.119018890414111</v>
      </c>
      <c r="G203" s="181">
        <v>58.469952817949057</v>
      </c>
      <c r="H203" s="181">
        <v>60.383658140930194</v>
      </c>
      <c r="I203" s="181">
        <v>60.121248598504053</v>
      </c>
      <c r="J203" s="181">
        <v>60.3</v>
      </c>
    </row>
    <row r="204" spans="1:10" x14ac:dyDescent="0.25">
      <c r="A204" t="s">
        <v>1000</v>
      </c>
      <c r="B204" s="181">
        <v>34.5</v>
      </c>
      <c r="C204" s="181">
        <v>31.2</v>
      </c>
      <c r="D204" s="181">
        <v>31.3</v>
      </c>
      <c r="E204" s="181">
        <v>26.9</v>
      </c>
      <c r="F204" s="181">
        <v>22.347403850381276</v>
      </c>
      <c r="G204" s="181">
        <v>20.771687190395753</v>
      </c>
      <c r="H204" s="181">
        <v>18.577689014318199</v>
      </c>
      <c r="I204" s="181">
        <v>18.062451043634521</v>
      </c>
      <c r="J204" s="181">
        <v>17.399999999999999</v>
      </c>
    </row>
    <row r="206" spans="1:10" x14ac:dyDescent="0.25">
      <c r="A206" s="200" t="s">
        <v>900</v>
      </c>
      <c r="B206" s="201"/>
      <c r="C206" s="201"/>
      <c r="D206" s="201"/>
      <c r="E206" s="201"/>
      <c r="F206" s="201"/>
      <c r="G206" s="201"/>
      <c r="H206" s="201"/>
      <c r="I206" s="201"/>
      <c r="J206" s="201"/>
    </row>
    <row r="207" spans="1:10" x14ac:dyDescent="0.25">
      <c r="A207" t="s">
        <v>998</v>
      </c>
      <c r="B207" s="181">
        <v>34.799999999999997</v>
      </c>
      <c r="C207" s="181">
        <v>42</v>
      </c>
      <c r="D207" s="181">
        <v>48.1</v>
      </c>
      <c r="E207" s="181">
        <v>49.6</v>
      </c>
      <c r="F207" s="181">
        <v>52.849508087614161</v>
      </c>
      <c r="G207" s="181">
        <v>52.948781534380629</v>
      </c>
      <c r="H207" s="181">
        <v>52.841203213972236</v>
      </c>
      <c r="I207" s="181">
        <v>53.264576980223467</v>
      </c>
      <c r="J207" s="181">
        <v>52.900000000000006</v>
      </c>
    </row>
    <row r="208" spans="1:10" x14ac:dyDescent="0.25">
      <c r="A208" t="s">
        <v>999</v>
      </c>
      <c r="B208" s="181">
        <v>47.5</v>
      </c>
      <c r="C208" s="181">
        <v>48.1</v>
      </c>
      <c r="D208" s="181">
        <v>42.7</v>
      </c>
      <c r="E208" s="181">
        <v>43</v>
      </c>
      <c r="F208" s="181">
        <v>41.413647262270793</v>
      </c>
      <c r="G208" s="181">
        <v>42.125251467006969</v>
      </c>
      <c r="H208" s="181">
        <v>43.056368301411176</v>
      </c>
      <c r="I208" s="181">
        <v>43.251089438289043</v>
      </c>
      <c r="J208" s="181">
        <v>43.8</v>
      </c>
    </row>
    <row r="209" spans="1:10" x14ac:dyDescent="0.25">
      <c r="A209" t="s">
        <v>1000</v>
      </c>
      <c r="B209" s="181">
        <v>17.399999999999999</v>
      </c>
      <c r="C209" s="181">
        <v>9.6</v>
      </c>
      <c r="D209" s="181">
        <v>8.7999999999999989</v>
      </c>
      <c r="E209" s="181">
        <v>7</v>
      </c>
      <c r="F209" s="181">
        <v>5.4518511776601528</v>
      </c>
      <c r="G209" s="181">
        <v>4.6944223085367822</v>
      </c>
      <c r="H209" s="181">
        <v>3.9043685714928764</v>
      </c>
      <c r="I209" s="181">
        <v>3.1454318349598296</v>
      </c>
      <c r="J209" s="181">
        <v>3.1</v>
      </c>
    </row>
    <row r="210" spans="1:10" x14ac:dyDescent="0.25">
      <c r="A210" t="s">
        <v>902</v>
      </c>
      <c r="B210" s="181"/>
      <c r="C210" s="181"/>
      <c r="D210" s="181"/>
      <c r="E210" s="181"/>
      <c r="F210" s="181"/>
      <c r="G210" s="181"/>
      <c r="H210" s="181"/>
      <c r="I210" s="181"/>
      <c r="J210" s="181"/>
    </row>
    <row r="211" spans="1:10" x14ac:dyDescent="0.25">
      <c r="A211" s="208" t="s">
        <v>1002</v>
      </c>
    </row>
    <row r="214" spans="1:10" x14ac:dyDescent="0.25">
      <c r="A214" s="16" t="s">
        <v>1003</v>
      </c>
    </row>
    <row r="215" spans="1:10" x14ac:dyDescent="0.25">
      <c r="A215" t="s">
        <v>1004</v>
      </c>
      <c r="B215" s="37" t="s">
        <v>210</v>
      </c>
      <c r="C215" s="37" t="s">
        <v>211</v>
      </c>
      <c r="D215" s="37" t="s">
        <v>212</v>
      </c>
      <c r="E215" s="37" t="s">
        <v>213</v>
      </c>
      <c r="F215" s="37" t="s">
        <v>214</v>
      </c>
    </row>
    <row r="216" spans="1:10" x14ac:dyDescent="0.25">
      <c r="A216" t="s">
        <v>1005</v>
      </c>
      <c r="B216">
        <v>0</v>
      </c>
      <c r="C216">
        <v>0</v>
      </c>
      <c r="D216">
        <v>0</v>
      </c>
      <c r="E216">
        <v>0</v>
      </c>
      <c r="F216">
        <v>0</v>
      </c>
    </row>
    <row r="217" spans="1:10" x14ac:dyDescent="0.25">
      <c r="A217" t="s">
        <v>1006</v>
      </c>
      <c r="B217">
        <v>2.5</v>
      </c>
      <c r="C217">
        <v>2.6</v>
      </c>
      <c r="D217">
        <v>2.6</v>
      </c>
      <c r="E217">
        <v>2.5</v>
      </c>
      <c r="F217">
        <v>2.6</v>
      </c>
    </row>
    <row r="218" spans="1:10" x14ac:dyDescent="0.25">
      <c r="A218" t="s">
        <v>1007</v>
      </c>
      <c r="B218">
        <v>15.3</v>
      </c>
      <c r="C218">
        <v>16.5</v>
      </c>
      <c r="D218">
        <v>17</v>
      </c>
      <c r="E218">
        <v>16.8</v>
      </c>
      <c r="F218">
        <v>16.8</v>
      </c>
    </row>
    <row r="219" spans="1:10" x14ac:dyDescent="0.25">
      <c r="A219" t="s">
        <v>1008</v>
      </c>
      <c r="B219">
        <v>37.6</v>
      </c>
      <c r="C219">
        <v>38.9</v>
      </c>
      <c r="D219">
        <v>38.799999999999997</v>
      </c>
      <c r="E219">
        <v>39.9</v>
      </c>
      <c r="F219">
        <v>39.200000000000003</v>
      </c>
    </row>
    <row r="220" spans="1:10" x14ac:dyDescent="0.25">
      <c r="A220" t="s">
        <v>1009</v>
      </c>
      <c r="B220">
        <v>17.3</v>
      </c>
      <c r="C220">
        <v>15.1</v>
      </c>
      <c r="D220">
        <v>14.3</v>
      </c>
      <c r="E220">
        <v>13.5</v>
      </c>
      <c r="F220">
        <v>13.6</v>
      </c>
    </row>
    <row r="221" spans="1:10" x14ac:dyDescent="0.25">
      <c r="A221" t="s">
        <v>1010</v>
      </c>
      <c r="B221">
        <v>27.3</v>
      </c>
      <c r="C221">
        <v>26.6</v>
      </c>
      <c r="D221">
        <v>26.9</v>
      </c>
      <c r="E221">
        <v>27.3</v>
      </c>
      <c r="F221">
        <v>27.8</v>
      </c>
    </row>
    <row r="222" spans="1:10" x14ac:dyDescent="0.25">
      <c r="A222" s="24" t="s">
        <v>925</v>
      </c>
    </row>
    <row r="225" spans="1:2" x14ac:dyDescent="0.25">
      <c r="A225" s="16" t="s">
        <v>1011</v>
      </c>
    </row>
    <row r="226" spans="1:2" x14ac:dyDescent="0.25">
      <c r="A226" s="20" t="s">
        <v>1004</v>
      </c>
      <c r="B226" s="20" t="s">
        <v>305</v>
      </c>
    </row>
    <row r="227" spans="1:2" x14ac:dyDescent="0.25">
      <c r="A227" t="s">
        <v>1006</v>
      </c>
      <c r="B227" s="20">
        <v>0</v>
      </c>
    </row>
    <row r="228" spans="1:2" x14ac:dyDescent="0.25">
      <c r="A228" t="s">
        <v>1007</v>
      </c>
      <c r="B228" s="20">
        <v>0.8</v>
      </c>
    </row>
    <row r="229" spans="1:2" x14ac:dyDescent="0.25">
      <c r="A229" t="s">
        <v>1008</v>
      </c>
      <c r="B229" s="20">
        <v>3.5</v>
      </c>
    </row>
    <row r="230" spans="1:2" x14ac:dyDescent="0.25">
      <c r="A230" s="272" t="s">
        <v>240</v>
      </c>
      <c r="B230" s="272">
        <v>4.3</v>
      </c>
    </row>
    <row r="231" spans="1:2" x14ac:dyDescent="0.25">
      <c r="A231" s="24" t="s">
        <v>908</v>
      </c>
    </row>
    <row r="234" spans="1:2" x14ac:dyDescent="0.25">
      <c r="A234" s="16" t="s">
        <v>1012</v>
      </c>
    </row>
    <row r="235" spans="1:2" x14ac:dyDescent="0.25">
      <c r="A235" t="s">
        <v>1013</v>
      </c>
      <c r="B235" s="37" t="s">
        <v>305</v>
      </c>
    </row>
    <row r="236" spans="1:2" x14ac:dyDescent="0.25">
      <c r="A236" t="s">
        <v>1014</v>
      </c>
      <c r="B236">
        <v>67.900000000000006</v>
      </c>
    </row>
    <row r="237" spans="1:2" x14ac:dyDescent="0.25">
      <c r="A237" t="s">
        <v>1015</v>
      </c>
      <c r="B237">
        <v>32.1</v>
      </c>
    </row>
    <row r="238" spans="1:2" x14ac:dyDescent="0.25">
      <c r="A238" s="120" t="s">
        <v>1016</v>
      </c>
      <c r="B238">
        <v>21.5</v>
      </c>
    </row>
    <row r="239" spans="1:2" x14ac:dyDescent="0.25">
      <c r="A239" s="120" t="s">
        <v>1017</v>
      </c>
      <c r="B239">
        <v>10.6</v>
      </c>
    </row>
    <row r="240" spans="1:2" x14ac:dyDescent="0.25">
      <c r="A240" t="s">
        <v>1018</v>
      </c>
    </row>
    <row r="241" spans="1:3" x14ac:dyDescent="0.25">
      <c r="A241" t="s">
        <v>1019</v>
      </c>
    </row>
    <row r="242" spans="1:3" x14ac:dyDescent="0.25">
      <c r="A242" s="208" t="s">
        <v>1020</v>
      </c>
    </row>
    <row r="245" spans="1:3" x14ac:dyDescent="0.25">
      <c r="A245" s="16" t="s">
        <v>1021</v>
      </c>
    </row>
    <row r="246" spans="1:3" x14ac:dyDescent="0.25">
      <c r="A246" t="s">
        <v>1022</v>
      </c>
      <c r="B246" s="37" t="s">
        <v>214</v>
      </c>
      <c r="C246" s="37" t="s">
        <v>215</v>
      </c>
    </row>
    <row r="247" spans="1:3" x14ac:dyDescent="0.25">
      <c r="A247" t="s">
        <v>1023</v>
      </c>
      <c r="B247">
        <v>69.7</v>
      </c>
      <c r="C247">
        <v>66.900000000000006</v>
      </c>
    </row>
    <row r="248" spans="1:3" x14ac:dyDescent="0.25">
      <c r="A248" t="s">
        <v>1024</v>
      </c>
      <c r="B248" s="43">
        <v>3</v>
      </c>
      <c r="C248">
        <v>2.9</v>
      </c>
    </row>
    <row r="249" spans="1:3" x14ac:dyDescent="0.25">
      <c r="A249" t="s">
        <v>1025</v>
      </c>
      <c r="B249">
        <v>0.75</v>
      </c>
      <c r="C249">
        <v>0.67</v>
      </c>
    </row>
    <row r="250" spans="1:3" x14ac:dyDescent="0.25">
      <c r="A250" s="151" t="s">
        <v>1026</v>
      </c>
      <c r="B250" s="151">
        <v>2019</v>
      </c>
      <c r="C250" s="151">
        <v>2020</v>
      </c>
    </row>
    <row r="251" spans="1:3" x14ac:dyDescent="0.25">
      <c r="A251" t="s">
        <v>1023</v>
      </c>
      <c r="B251" s="43">
        <v>4</v>
      </c>
      <c r="C251">
        <v>3.7</v>
      </c>
    </row>
    <row r="252" spans="1:3" x14ac:dyDescent="0.25">
      <c r="A252" t="s">
        <v>1025</v>
      </c>
      <c r="B252">
        <v>0.52</v>
      </c>
      <c r="C252">
        <v>0.45</v>
      </c>
    </row>
    <row r="253" spans="1:3" x14ac:dyDescent="0.25">
      <c r="A253" s="208" t="s">
        <v>1027</v>
      </c>
    </row>
    <row r="256" spans="1:3" x14ac:dyDescent="0.25">
      <c r="A256" s="16" t="s">
        <v>1028</v>
      </c>
    </row>
    <row r="257" spans="1:7" x14ac:dyDescent="0.25">
      <c r="A257" t="s">
        <v>303</v>
      </c>
      <c r="B257" s="37" t="s">
        <v>211</v>
      </c>
      <c r="C257" s="37" t="s">
        <v>212</v>
      </c>
      <c r="D257" s="37" t="s">
        <v>213</v>
      </c>
      <c r="E257" s="37" t="s">
        <v>214</v>
      </c>
      <c r="F257" s="37" t="s">
        <v>215</v>
      </c>
    </row>
    <row r="258" spans="1:7" x14ac:dyDescent="0.25">
      <c r="A258" t="s">
        <v>1029</v>
      </c>
      <c r="B258" s="37" t="s">
        <v>1030</v>
      </c>
      <c r="C258" s="37" t="s">
        <v>1031</v>
      </c>
      <c r="D258" s="37" t="s">
        <v>1032</v>
      </c>
      <c r="E258" s="37" t="s">
        <v>1033</v>
      </c>
      <c r="F258" s="37" t="s">
        <v>1034</v>
      </c>
    </row>
    <row r="259" spans="1:7" x14ac:dyDescent="0.25">
      <c r="A259" t="s">
        <v>1035</v>
      </c>
      <c r="B259" s="37" t="s">
        <v>1036</v>
      </c>
      <c r="C259" s="37" t="s">
        <v>1037</v>
      </c>
      <c r="D259" s="37" t="s">
        <v>1038</v>
      </c>
      <c r="E259" s="37" t="s">
        <v>1039</v>
      </c>
      <c r="F259" s="37" t="s">
        <v>1040</v>
      </c>
    </row>
    <row r="260" spans="1:7" x14ac:dyDescent="0.25">
      <c r="A260" s="208" t="s">
        <v>1041</v>
      </c>
      <c r="B260" s="37"/>
      <c r="C260" s="37"/>
      <c r="D260" s="37"/>
      <c r="E260" s="37"/>
      <c r="F260" s="37"/>
    </row>
    <row r="263" spans="1:7" x14ac:dyDescent="0.25">
      <c r="A263" s="16" t="s">
        <v>1042</v>
      </c>
    </row>
    <row r="264" spans="1:7" ht="60" x14ac:dyDescent="0.25">
      <c r="A264" s="9" t="s">
        <v>897</v>
      </c>
      <c r="B264" s="1" t="s">
        <v>1043</v>
      </c>
      <c r="C264" s="1" t="s">
        <v>1044</v>
      </c>
      <c r="D264" s="1" t="s">
        <v>1045</v>
      </c>
      <c r="E264" s="1" t="s">
        <v>1046</v>
      </c>
      <c r="F264" s="1" t="s">
        <v>1047</v>
      </c>
      <c r="G264" s="1" t="s">
        <v>1048</v>
      </c>
    </row>
    <row r="265" spans="1:7" x14ac:dyDescent="0.25">
      <c r="A265">
        <v>2000</v>
      </c>
      <c r="B265" s="8">
        <v>7221</v>
      </c>
      <c r="C265" s="8">
        <v>548</v>
      </c>
      <c r="D265" s="8">
        <v>857</v>
      </c>
      <c r="E265" s="8">
        <v>8626</v>
      </c>
      <c r="F265" s="58">
        <v>15863950</v>
      </c>
      <c r="G265" s="150">
        <f>Table4360[[#This Row],[Totaal werkzame huisartsen]]/Table4360[[#This Row],[Totaal inwoners^]]*100000</f>
        <v>54.374856199118128</v>
      </c>
    </row>
    <row r="266" spans="1:7" x14ac:dyDescent="0.25">
      <c r="A266">
        <v>2001</v>
      </c>
      <c r="B266" s="8">
        <v>7253</v>
      </c>
      <c r="C266" s="8">
        <v>569</v>
      </c>
      <c r="D266" s="8">
        <v>957</v>
      </c>
      <c r="E266" s="8">
        <v>8779</v>
      </c>
      <c r="F266" s="58">
        <v>15987075</v>
      </c>
      <c r="G266" s="150">
        <f>Table4360[[#This Row],[Totaal werkzame huisartsen]]/Table4360[[#This Row],[Totaal inwoners^]]*100000</f>
        <v>54.913109496264951</v>
      </c>
    </row>
    <row r="267" spans="1:7" x14ac:dyDescent="0.25">
      <c r="A267">
        <v>2002</v>
      </c>
      <c r="B267" s="8">
        <v>7341</v>
      </c>
      <c r="C267" s="8">
        <v>629</v>
      </c>
      <c r="D267" s="8">
        <v>910</v>
      </c>
      <c r="E267" s="8">
        <v>8880</v>
      </c>
      <c r="F267" s="58">
        <v>16105285</v>
      </c>
      <c r="G267" s="150">
        <f>Table4360[[#This Row],[Totaal werkzame huisartsen]]/Table4360[[#This Row],[Totaal inwoners^]]*100000</f>
        <v>55.137180124412581</v>
      </c>
    </row>
    <row r="268" spans="1:7" x14ac:dyDescent="0.25">
      <c r="A268">
        <v>2003</v>
      </c>
      <c r="B268" s="8">
        <v>7395</v>
      </c>
      <c r="C268" s="8">
        <v>735</v>
      </c>
      <c r="D268" s="8">
        <v>903</v>
      </c>
      <c r="E268" s="8">
        <v>9033</v>
      </c>
      <c r="F268" s="58">
        <v>16192572</v>
      </c>
      <c r="G268" s="150">
        <f>Table4360[[#This Row],[Totaal werkzame huisartsen]]/Table4360[[#This Row],[Totaal inwoners^]]*100000</f>
        <v>55.784837640369922</v>
      </c>
    </row>
    <row r="269" spans="1:7" x14ac:dyDescent="0.25">
      <c r="A269">
        <v>2004</v>
      </c>
      <c r="B269" s="8">
        <v>7465</v>
      </c>
      <c r="C269" s="8">
        <v>841</v>
      </c>
      <c r="D269" s="8">
        <v>919</v>
      </c>
      <c r="E269" s="8">
        <v>9225</v>
      </c>
      <c r="F269" s="58">
        <v>16258032</v>
      </c>
      <c r="G269" s="150">
        <f>Table4360[[#This Row],[Totaal werkzame huisartsen]]/Table4360[[#This Row],[Totaal inwoners^]]*100000</f>
        <v>56.74118491094125</v>
      </c>
    </row>
    <row r="270" spans="1:7" x14ac:dyDescent="0.25">
      <c r="A270">
        <v>2005</v>
      </c>
      <c r="B270" s="8">
        <v>7547</v>
      </c>
      <c r="C270" s="8">
        <v>943</v>
      </c>
      <c r="D270" s="8">
        <v>960</v>
      </c>
      <c r="E270" s="8">
        <v>9450</v>
      </c>
      <c r="F270" s="58">
        <v>16305526</v>
      </c>
      <c r="G270" s="150">
        <f>Table4360[[#This Row],[Totaal werkzame huisartsen]]/Table4360[[#This Row],[Totaal inwoners^]]*100000</f>
        <v>57.955812035747883</v>
      </c>
    </row>
    <row r="271" spans="1:7" x14ac:dyDescent="0.25">
      <c r="A271">
        <v>2006</v>
      </c>
      <c r="B271" s="8">
        <v>7622</v>
      </c>
      <c r="C271" s="8">
        <v>993</v>
      </c>
      <c r="D271" s="8">
        <v>1058</v>
      </c>
      <c r="E271" s="8">
        <v>9673</v>
      </c>
      <c r="F271" s="58">
        <v>16334210</v>
      </c>
      <c r="G271" s="150">
        <f>Table4360[[#This Row],[Totaal werkzame huisartsen]]/Table4360[[#This Row],[Totaal inwoners^]]*100000</f>
        <v>59.219270475890788</v>
      </c>
    </row>
    <row r="272" spans="1:7" x14ac:dyDescent="0.25">
      <c r="A272">
        <v>2007</v>
      </c>
      <c r="B272" s="8">
        <v>7684</v>
      </c>
      <c r="C272" s="8">
        <v>1049</v>
      </c>
      <c r="D272" s="8">
        <v>1078</v>
      </c>
      <c r="E272" s="8">
        <v>9811</v>
      </c>
      <c r="F272" s="58">
        <v>16357992</v>
      </c>
      <c r="G272" s="150">
        <f>Table4360[[#This Row],[Totaal werkzame huisartsen]]/Table4360[[#This Row],[Totaal inwoners^]]*100000</f>
        <v>59.976799108350221</v>
      </c>
    </row>
    <row r="273" spans="1:7" x14ac:dyDescent="0.25">
      <c r="A273">
        <v>2008</v>
      </c>
      <c r="B273" s="8">
        <v>7751</v>
      </c>
      <c r="C273" s="8">
        <v>1094</v>
      </c>
      <c r="D273" s="8">
        <v>1134</v>
      </c>
      <c r="E273" s="8">
        <v>9979</v>
      </c>
      <c r="F273" s="58">
        <v>16405399</v>
      </c>
      <c r="G273" s="150">
        <f>Table4360[[#This Row],[Totaal werkzame huisartsen]]/Table4360[[#This Row],[Totaal inwoners^]]*100000</f>
        <v>60.827536105644249</v>
      </c>
    </row>
    <row r="274" spans="1:7" x14ac:dyDescent="0.25">
      <c r="A274">
        <v>2009</v>
      </c>
      <c r="B274" s="8">
        <v>7778</v>
      </c>
      <c r="C274" s="8">
        <v>1122</v>
      </c>
      <c r="D274" s="8">
        <v>1287</v>
      </c>
      <c r="E274" s="8">
        <v>10187</v>
      </c>
      <c r="F274" s="58">
        <v>16485787</v>
      </c>
      <c r="G274" s="150">
        <f>Table4360[[#This Row],[Totaal werkzame huisartsen]]/Table4360[[#This Row],[Totaal inwoners^]]*100000</f>
        <v>61.792621729250776</v>
      </c>
    </row>
    <row r="275" spans="1:7" x14ac:dyDescent="0.25">
      <c r="A275">
        <v>2010</v>
      </c>
      <c r="B275" s="8">
        <v>7823</v>
      </c>
      <c r="C275" s="8">
        <v>1181</v>
      </c>
      <c r="D275" s="8">
        <v>1393</v>
      </c>
      <c r="E275" s="8">
        <v>10397</v>
      </c>
      <c r="F275" s="58">
        <v>16574989</v>
      </c>
      <c r="G275" s="150">
        <f>Table4360[[#This Row],[Totaal werkzame huisartsen]]/Table4360[[#This Row],[Totaal inwoners^]]*100000</f>
        <v>62.72704012050928</v>
      </c>
    </row>
    <row r="276" spans="1:7" x14ac:dyDescent="0.25">
      <c r="A276">
        <v>2011</v>
      </c>
      <c r="B276" s="8">
        <v>7836</v>
      </c>
      <c r="C276" s="8">
        <v>1110</v>
      </c>
      <c r="D276" s="8">
        <v>1702</v>
      </c>
      <c r="E276" s="8">
        <v>10648</v>
      </c>
      <c r="F276" s="58">
        <v>16655799</v>
      </c>
      <c r="G276" s="150">
        <f>Table4360[[#This Row],[Totaal werkzame huisartsen]]/Table4360[[#This Row],[Totaal inwoners^]]*100000</f>
        <v>63.929685991047329</v>
      </c>
    </row>
    <row r="277" spans="1:7" x14ac:dyDescent="0.25">
      <c r="A277">
        <v>2012</v>
      </c>
      <c r="B277" s="8">
        <v>7860</v>
      </c>
      <c r="C277" s="8">
        <v>1152</v>
      </c>
      <c r="D277" s="8">
        <v>1847</v>
      </c>
      <c r="E277" s="8">
        <v>10859</v>
      </c>
      <c r="F277" s="58">
        <v>16730348</v>
      </c>
      <c r="G277" s="150">
        <f>Table4360[[#This Row],[Totaal werkzame huisartsen]]/Table4360[[#This Row],[Totaal inwoners^]]*100000</f>
        <v>64.906001955249224</v>
      </c>
    </row>
    <row r="278" spans="1:7" x14ac:dyDescent="0.25">
      <c r="A278">
        <v>2013</v>
      </c>
      <c r="B278" s="8">
        <v>7863</v>
      </c>
      <c r="C278" s="8">
        <v>1232</v>
      </c>
      <c r="D278" s="8">
        <v>1995</v>
      </c>
      <c r="E278" s="8">
        <v>11090</v>
      </c>
      <c r="F278" s="58">
        <v>16779575</v>
      </c>
      <c r="G278" s="150">
        <f>Table4360[[#This Row],[Totaal werkzame huisartsen]]/Table4360[[#This Row],[Totaal inwoners^]]*100000</f>
        <v>66.092257998191258</v>
      </c>
    </row>
    <row r="279" spans="1:7" x14ac:dyDescent="0.25">
      <c r="A279">
        <v>2014</v>
      </c>
      <c r="B279" s="8">
        <v>7875</v>
      </c>
      <c r="C279" s="8">
        <v>1384</v>
      </c>
      <c r="D279" s="8">
        <v>2103</v>
      </c>
      <c r="E279" s="8">
        <v>11362</v>
      </c>
      <c r="F279" s="58">
        <v>16829289</v>
      </c>
      <c r="G279" s="150">
        <f>Table4360[[#This Row],[Totaal werkzame huisartsen]]/Table4360[[#This Row],[Totaal inwoners^]]*100000</f>
        <v>67.513250262681922</v>
      </c>
    </row>
    <row r="280" spans="1:7" x14ac:dyDescent="0.25">
      <c r="A280">
        <v>2015</v>
      </c>
      <c r="B280" s="8">
        <v>7893</v>
      </c>
      <c r="C280" s="8">
        <v>1748</v>
      </c>
      <c r="D280" s="8">
        <v>1983</v>
      </c>
      <c r="E280" s="8">
        <v>11624</v>
      </c>
      <c r="F280" s="58">
        <v>16900726</v>
      </c>
      <c r="G280" s="150">
        <f>Table4360[[#This Row],[Totaal werkzame huisartsen]]/Table4360[[#This Row],[Totaal inwoners^]]*100000</f>
        <v>68.778110478804294</v>
      </c>
    </row>
    <row r="281" spans="1:7" x14ac:dyDescent="0.25">
      <c r="A281">
        <v>2016</v>
      </c>
      <c r="B281" s="8">
        <v>7915</v>
      </c>
      <c r="C281" s="8">
        <v>1945</v>
      </c>
      <c r="D281" s="8">
        <v>2036</v>
      </c>
      <c r="E281" s="8">
        <v>11896</v>
      </c>
      <c r="F281" s="58">
        <v>16979120</v>
      </c>
      <c r="G281" s="150">
        <f>Table4360[[#This Row],[Totaal werkzame huisartsen]]/Table4360[[#This Row],[Totaal inwoners^]]*100000</f>
        <v>70.062523852826303</v>
      </c>
    </row>
    <row r="282" spans="1:7" x14ac:dyDescent="0.25">
      <c r="A282">
        <v>2017</v>
      </c>
      <c r="B282" s="8">
        <v>7931</v>
      </c>
      <c r="C282" s="8">
        <v>2024</v>
      </c>
      <c r="D282" s="8">
        <v>2172</v>
      </c>
      <c r="E282" s="8">
        <v>12127</v>
      </c>
      <c r="F282" s="58">
        <v>17081507</v>
      </c>
      <c r="G282" s="150">
        <f>Table4360[[#This Row],[Totaal werkzame huisartsen]]/Table4360[[#This Row],[Totaal inwoners^]]*100000</f>
        <v>70.994906948198434</v>
      </c>
    </row>
    <row r="283" spans="1:7" x14ac:dyDescent="0.25">
      <c r="A283">
        <v>2018</v>
      </c>
      <c r="B283" s="8">
        <v>7860</v>
      </c>
      <c r="C283" s="8">
        <v>2238</v>
      </c>
      <c r="D283" s="8">
        <v>2348</v>
      </c>
      <c r="E283" s="8">
        <v>12447</v>
      </c>
      <c r="F283" s="58">
        <v>17181084</v>
      </c>
      <c r="G283" s="150">
        <f>Table4360[[#This Row],[Totaal werkzame huisartsen]]/Table4360[[#This Row],[Totaal inwoners^]]*100000</f>
        <v>72.445952769918364</v>
      </c>
    </row>
    <row r="284" spans="1:7" x14ac:dyDescent="0.25">
      <c r="A284">
        <v>2019</v>
      </c>
      <c r="B284" s="8">
        <v>7784</v>
      </c>
      <c r="C284" s="8">
        <v>2458</v>
      </c>
      <c r="D284" s="8">
        <v>2524</v>
      </c>
      <c r="E284" s="8">
        <v>12766</v>
      </c>
      <c r="F284" s="58">
        <v>17282163</v>
      </c>
      <c r="G284" s="150">
        <f>Table4360[[#This Row],[Totaal werkzame huisartsen]]/Table4360[[#This Row],[Totaal inwoners^]]*100000</f>
        <v>73.868068481937129</v>
      </c>
    </row>
    <row r="285" spans="1:7" x14ac:dyDescent="0.25">
      <c r="A285" t="s">
        <v>1049</v>
      </c>
    </row>
    <row r="286" spans="1:7" x14ac:dyDescent="0.25">
      <c r="A286" s="208" t="s">
        <v>1050</v>
      </c>
    </row>
    <row r="287" spans="1:7" x14ac:dyDescent="0.25">
      <c r="A287" s="208"/>
    </row>
    <row r="288" spans="1:7" x14ac:dyDescent="0.25">
      <c r="A288" s="208"/>
    </row>
    <row r="289" spans="1:6" x14ac:dyDescent="0.25">
      <c r="A289" s="16" t="s">
        <v>1051</v>
      </c>
    </row>
    <row r="290" spans="1:6" x14ac:dyDescent="0.25">
      <c r="A290" s="14" t="s">
        <v>1052</v>
      </c>
      <c r="B290" s="37" t="s">
        <v>211</v>
      </c>
      <c r="C290" s="37" t="s">
        <v>212</v>
      </c>
      <c r="D290" s="37" t="s">
        <v>213</v>
      </c>
      <c r="E290" s="37" t="s">
        <v>214</v>
      </c>
      <c r="F290" s="37" t="s">
        <v>1053</v>
      </c>
    </row>
    <row r="291" spans="1:6" x14ac:dyDescent="0.25">
      <c r="A291" t="s">
        <v>1054</v>
      </c>
      <c r="B291" s="7">
        <v>3200</v>
      </c>
      <c r="C291" s="7">
        <v>3420</v>
      </c>
      <c r="D291" s="7">
        <v>3523</v>
      </c>
      <c r="E291" s="7">
        <v>3426</v>
      </c>
      <c r="F291" s="7">
        <v>3188</v>
      </c>
    </row>
    <row r="292" spans="1:6" x14ac:dyDescent="0.25">
      <c r="A292" t="s">
        <v>1055</v>
      </c>
      <c r="B292" s="7">
        <v>1143.4999999999998</v>
      </c>
      <c r="C292" s="7">
        <v>1225.1000000000001</v>
      </c>
      <c r="D292" s="7">
        <v>1298.3999999999999</v>
      </c>
      <c r="E292" s="7">
        <v>1249.0999999999999</v>
      </c>
      <c r="F292" s="7">
        <v>1127.5999999999999</v>
      </c>
    </row>
    <row r="293" spans="1:6" x14ac:dyDescent="0.25">
      <c r="A293" t="s">
        <v>1056</v>
      </c>
      <c r="B293" s="7">
        <v>824</v>
      </c>
      <c r="C293" s="7">
        <v>865</v>
      </c>
      <c r="D293" s="7">
        <v>1036</v>
      </c>
      <c r="E293" s="7">
        <v>937</v>
      </c>
      <c r="F293" s="7">
        <v>869</v>
      </c>
    </row>
    <row r="294" spans="1:6" x14ac:dyDescent="0.25">
      <c r="A294" t="s">
        <v>1057</v>
      </c>
      <c r="B294" s="7">
        <v>621</v>
      </c>
      <c r="C294" s="7">
        <v>805</v>
      </c>
      <c r="D294" s="7">
        <v>949</v>
      </c>
      <c r="E294" s="7">
        <v>825</v>
      </c>
      <c r="F294" s="7">
        <v>699</v>
      </c>
    </row>
    <row r="295" spans="1:6" x14ac:dyDescent="0.25">
      <c r="A295" t="s">
        <v>1058</v>
      </c>
      <c r="B295" s="7">
        <v>1927</v>
      </c>
      <c r="C295" s="7">
        <v>1809</v>
      </c>
      <c r="D295" s="7">
        <v>2100</v>
      </c>
      <c r="E295" s="7">
        <v>1816</v>
      </c>
      <c r="F295" s="7">
        <v>1624</v>
      </c>
    </row>
    <row r="296" spans="1:6" x14ac:dyDescent="0.25">
      <c r="A296" t="s">
        <v>1059</v>
      </c>
      <c r="B296" s="7">
        <v>527</v>
      </c>
      <c r="C296" s="7">
        <v>490</v>
      </c>
      <c r="D296" s="7">
        <v>518</v>
      </c>
      <c r="E296" s="7">
        <v>493</v>
      </c>
      <c r="F296" s="7">
        <v>440</v>
      </c>
    </row>
    <row r="297" spans="1:6" x14ac:dyDescent="0.25">
      <c r="A297" t="s">
        <v>1060</v>
      </c>
      <c r="B297" s="7">
        <v>432</v>
      </c>
      <c r="C297" s="7">
        <v>368</v>
      </c>
      <c r="D297" s="7">
        <v>391</v>
      </c>
      <c r="E297" s="7">
        <v>350</v>
      </c>
      <c r="F297" s="7">
        <v>305</v>
      </c>
    </row>
    <row r="298" spans="1:6" x14ac:dyDescent="0.25">
      <c r="A298" t="s">
        <v>1061</v>
      </c>
      <c r="B298" s="7">
        <v>247</v>
      </c>
      <c r="C298" s="7">
        <v>360</v>
      </c>
      <c r="D298" s="7">
        <v>481</v>
      </c>
      <c r="E298" s="7">
        <v>499</v>
      </c>
      <c r="F298" s="7">
        <v>553</v>
      </c>
    </row>
    <row r="299" spans="1:6" x14ac:dyDescent="0.25">
      <c r="A299" t="s">
        <v>1062</v>
      </c>
      <c r="B299" s="7"/>
      <c r="C299" s="7"/>
      <c r="D299" s="7"/>
      <c r="E299" s="7"/>
      <c r="F299" s="7"/>
    </row>
    <row r="300" spans="1:6" x14ac:dyDescent="0.25">
      <c r="A300" t="s">
        <v>1063</v>
      </c>
    </row>
    <row r="301" spans="1:6" x14ac:dyDescent="0.25">
      <c r="A301" s="208" t="s">
        <v>1064</v>
      </c>
      <c r="B301" s="7"/>
      <c r="C301" s="7"/>
      <c r="D301" s="7"/>
      <c r="E301" s="7"/>
      <c r="F301" s="7"/>
    </row>
    <row r="302" spans="1:6" x14ac:dyDescent="0.25">
      <c r="A302" s="208"/>
    </row>
    <row r="303" spans="1:6" x14ac:dyDescent="0.25">
      <c r="A303" s="208"/>
    </row>
    <row r="304" spans="1:6" x14ac:dyDescent="0.25">
      <c r="A304" s="16" t="s">
        <v>1065</v>
      </c>
    </row>
    <row r="305" spans="1:13" x14ac:dyDescent="0.25">
      <c r="A305" t="s">
        <v>897</v>
      </c>
      <c r="B305" s="37" t="s">
        <v>229</v>
      </c>
      <c r="C305" s="37" t="s">
        <v>230</v>
      </c>
      <c r="D305" s="37" t="s">
        <v>231</v>
      </c>
      <c r="E305" s="37" t="s">
        <v>232</v>
      </c>
      <c r="F305" s="37" t="s">
        <v>233</v>
      </c>
      <c r="G305" s="37" t="s">
        <v>234</v>
      </c>
      <c r="H305" s="37" t="s">
        <v>210</v>
      </c>
      <c r="I305" s="37" t="s">
        <v>211</v>
      </c>
      <c r="J305" s="37" t="s">
        <v>212</v>
      </c>
      <c r="K305" s="37" t="s">
        <v>213</v>
      </c>
    </row>
    <row r="306" spans="1:13" x14ac:dyDescent="0.25">
      <c r="A306" s="1" t="s">
        <v>1066</v>
      </c>
      <c r="B306" s="37">
        <v>540</v>
      </c>
      <c r="C306" s="37">
        <v>540</v>
      </c>
      <c r="D306" s="37">
        <v>730</v>
      </c>
      <c r="E306" s="37">
        <v>720</v>
      </c>
      <c r="F306" s="37">
        <v>720</v>
      </c>
      <c r="G306" s="37">
        <v>720</v>
      </c>
      <c r="H306" s="37">
        <v>698</v>
      </c>
      <c r="I306" s="37">
        <v>698</v>
      </c>
      <c r="J306" s="37">
        <v>698</v>
      </c>
      <c r="K306" s="37">
        <v>630</v>
      </c>
    </row>
    <row r="307" spans="1:13" x14ac:dyDescent="0.25">
      <c r="A307" s="1" t="s">
        <v>1067</v>
      </c>
      <c r="B307" s="37">
        <v>600</v>
      </c>
      <c r="C307" s="37">
        <v>600</v>
      </c>
      <c r="D307" s="37">
        <v>600</v>
      </c>
      <c r="E307" s="37">
        <v>720</v>
      </c>
      <c r="F307" s="37">
        <v>720</v>
      </c>
      <c r="G307" s="37">
        <v>720</v>
      </c>
      <c r="H307" s="37">
        <v>750</v>
      </c>
      <c r="I307" s="37">
        <v>750</v>
      </c>
      <c r="J307" s="37">
        <v>750</v>
      </c>
      <c r="K307" s="37">
        <v>750</v>
      </c>
    </row>
    <row r="308" spans="1:13" ht="30" x14ac:dyDescent="0.25">
      <c r="A308" s="1" t="s">
        <v>1068</v>
      </c>
      <c r="B308" s="37">
        <v>594</v>
      </c>
      <c r="C308" s="37">
        <v>580</v>
      </c>
      <c r="D308" s="37">
        <v>594</v>
      </c>
      <c r="E308" s="37">
        <v>638</v>
      </c>
      <c r="F308" s="37">
        <v>676</v>
      </c>
      <c r="G308" s="37">
        <v>699</v>
      </c>
      <c r="H308" s="37">
        <v>720</v>
      </c>
      <c r="I308" s="37">
        <v>713</v>
      </c>
      <c r="J308" s="37">
        <v>729</v>
      </c>
      <c r="K308" s="37">
        <v>722</v>
      </c>
    </row>
    <row r="309" spans="1:13" ht="42" customHeight="1" x14ac:dyDescent="0.25">
      <c r="A309" s="1" t="s">
        <v>1069</v>
      </c>
      <c r="B309" s="38">
        <v>1578</v>
      </c>
      <c r="C309" s="38">
        <v>1661</v>
      </c>
      <c r="D309" s="38">
        <v>1721</v>
      </c>
      <c r="E309" s="38">
        <v>1799</v>
      </c>
      <c r="F309" s="38">
        <v>1898</v>
      </c>
      <c r="G309" s="38">
        <v>2015</v>
      </c>
      <c r="H309" s="38">
        <v>2121</v>
      </c>
      <c r="I309" s="38">
        <v>2172</v>
      </c>
      <c r="J309" s="38">
        <v>2187</v>
      </c>
      <c r="K309" s="38">
        <v>2229</v>
      </c>
    </row>
    <row r="310" spans="1:13" x14ac:dyDescent="0.25">
      <c r="A310" t="s">
        <v>1049</v>
      </c>
    </row>
    <row r="311" spans="1:13" x14ac:dyDescent="0.25">
      <c r="A311" s="208" t="s">
        <v>1070</v>
      </c>
    </row>
    <row r="312" spans="1:13" x14ac:dyDescent="0.25">
      <c r="A312" s="208"/>
    </row>
    <row r="313" spans="1:13" x14ac:dyDescent="0.25">
      <c r="A313" s="208"/>
      <c r="M313" s="208"/>
    </row>
    <row r="314" spans="1:13" ht="15.75" x14ac:dyDescent="0.25">
      <c r="A314" s="3" t="s">
        <v>1071</v>
      </c>
      <c r="M314" s="208"/>
    </row>
    <row r="315" spans="1:13" x14ac:dyDescent="0.25">
      <c r="A315" t="s">
        <v>459</v>
      </c>
      <c r="B315" s="270" t="s">
        <v>460</v>
      </c>
      <c r="C315" s="270" t="s">
        <v>461</v>
      </c>
      <c r="D315" s="270" t="s">
        <v>462</v>
      </c>
      <c r="E315" s="270" t="s">
        <v>463</v>
      </c>
      <c r="F315" s="264"/>
      <c r="M315" s="208"/>
    </row>
    <row r="316" spans="1:13" x14ac:dyDescent="0.25">
      <c r="A316" t="s">
        <v>464</v>
      </c>
      <c r="B316" s="37">
        <v>4.9799999999999995</v>
      </c>
      <c r="C316" s="37">
        <v>4.5600000000000005</v>
      </c>
      <c r="D316">
        <v>3.38</v>
      </c>
      <c r="E316">
        <v>4.3099999999999996</v>
      </c>
      <c r="F316" s="37"/>
      <c r="M316" s="208"/>
    </row>
    <row r="317" spans="1:13" x14ac:dyDescent="0.25">
      <c r="A317" s="5" t="s">
        <v>465</v>
      </c>
      <c r="B317" s="72">
        <v>0.47000000000000003</v>
      </c>
      <c r="C317" s="72">
        <v>0.42</v>
      </c>
      <c r="D317" s="5">
        <v>0.48</v>
      </c>
      <c r="E317" s="5">
        <v>0.53</v>
      </c>
      <c r="F317" s="37"/>
      <c r="M317" s="208"/>
    </row>
    <row r="318" spans="1:13" x14ac:dyDescent="0.25">
      <c r="A318" t="s">
        <v>466</v>
      </c>
      <c r="B318" s="37">
        <v>8.3099999999999987</v>
      </c>
      <c r="C318" s="37">
        <v>10.100000000000001</v>
      </c>
      <c r="D318">
        <v>8.9599999999999991</v>
      </c>
      <c r="E318">
        <v>9.85</v>
      </c>
      <c r="F318" s="37"/>
      <c r="M318" s="208"/>
    </row>
    <row r="319" spans="1:13" x14ac:dyDescent="0.25">
      <c r="A319" t="s">
        <v>467</v>
      </c>
      <c r="B319" s="37">
        <v>7.28</v>
      </c>
      <c r="C319" s="37">
        <v>6.9099999999999993</v>
      </c>
      <c r="D319">
        <v>5.86</v>
      </c>
      <c r="E319">
        <v>5.9700000000000006</v>
      </c>
      <c r="F319" s="37"/>
      <c r="M319" s="208"/>
    </row>
    <row r="320" spans="1:13" x14ac:dyDescent="0.25">
      <c r="A320" t="s">
        <v>468</v>
      </c>
      <c r="B320" s="37"/>
      <c r="C320" s="37"/>
      <c r="D320" s="37"/>
      <c r="E320" s="37"/>
      <c r="F320" s="37"/>
      <c r="M320" s="208"/>
    </row>
    <row r="321" spans="1:13" x14ac:dyDescent="0.25">
      <c r="A321" s="208" t="s">
        <v>1072</v>
      </c>
      <c r="M321" s="208"/>
    </row>
    <row r="322" spans="1:13" x14ac:dyDescent="0.25">
      <c r="A322" s="208"/>
      <c r="M322" s="208"/>
    </row>
    <row r="323" spans="1:13" x14ac:dyDescent="0.25">
      <c r="A323" s="208"/>
    </row>
    <row r="324" spans="1:13" x14ac:dyDescent="0.25">
      <c r="A324" s="16" t="s">
        <v>1073</v>
      </c>
      <c r="B324" s="1"/>
    </row>
    <row r="325" spans="1:13" x14ac:dyDescent="0.25">
      <c r="A325" s="1" t="s">
        <v>1074</v>
      </c>
      <c r="B325" s="37" t="s">
        <v>234</v>
      </c>
      <c r="C325" s="37" t="s">
        <v>210</v>
      </c>
      <c r="D325" s="37" t="s">
        <v>211</v>
      </c>
      <c r="E325" s="37" t="s">
        <v>212</v>
      </c>
      <c r="F325" s="37" t="s">
        <v>213</v>
      </c>
      <c r="G325" s="37" t="s">
        <v>214</v>
      </c>
      <c r="H325" s="9" t="s">
        <v>215</v>
      </c>
      <c r="I325" s="37" t="s">
        <v>472</v>
      </c>
    </row>
    <row r="326" spans="1:13" x14ac:dyDescent="0.25">
      <c r="A326" s="1" t="s">
        <v>1075</v>
      </c>
      <c r="B326" s="37">
        <v>63</v>
      </c>
      <c r="C326" s="37">
        <v>68</v>
      </c>
      <c r="D326" s="37">
        <v>68</v>
      </c>
      <c r="E326" s="37">
        <v>67</v>
      </c>
      <c r="F326" s="37">
        <v>68</v>
      </c>
      <c r="G326" s="37">
        <v>65</v>
      </c>
      <c r="H326" s="9">
        <v>65</v>
      </c>
      <c r="I326" s="37">
        <v>65</v>
      </c>
    </row>
    <row r="327" spans="1:13" ht="30" x14ac:dyDescent="0.25">
      <c r="A327" s="1" t="s">
        <v>1076</v>
      </c>
      <c r="B327" s="37">
        <v>13</v>
      </c>
      <c r="C327" s="37">
        <v>10</v>
      </c>
      <c r="D327" s="37">
        <v>11</v>
      </c>
      <c r="E327" s="37">
        <v>12</v>
      </c>
      <c r="F327" s="37">
        <v>11</v>
      </c>
      <c r="G327" s="37">
        <v>12</v>
      </c>
      <c r="H327" s="9">
        <v>9</v>
      </c>
      <c r="I327" s="37">
        <v>9</v>
      </c>
    </row>
    <row r="328" spans="1:13" x14ac:dyDescent="0.25">
      <c r="A328" s="1" t="s">
        <v>1077</v>
      </c>
      <c r="B328" s="37">
        <v>20</v>
      </c>
      <c r="C328" s="37">
        <v>16</v>
      </c>
      <c r="D328" s="37">
        <v>16</v>
      </c>
      <c r="E328" s="37">
        <v>15</v>
      </c>
      <c r="F328" s="37">
        <v>14</v>
      </c>
      <c r="G328" s="37">
        <v>12</v>
      </c>
      <c r="H328" s="9">
        <v>12</v>
      </c>
      <c r="I328" s="37">
        <v>12</v>
      </c>
    </row>
    <row r="329" spans="1:13" x14ac:dyDescent="0.25">
      <c r="A329" s="178" t="s">
        <v>1078</v>
      </c>
      <c r="B329" s="73">
        <f t="shared" ref="B329:I329" si="0">SUM(B326:B328)</f>
        <v>96</v>
      </c>
      <c r="C329" s="73">
        <f t="shared" si="0"/>
        <v>94</v>
      </c>
      <c r="D329" s="73">
        <f t="shared" si="0"/>
        <v>95</v>
      </c>
      <c r="E329" s="73">
        <f t="shared" si="0"/>
        <v>94</v>
      </c>
      <c r="F329" s="73">
        <f t="shared" si="0"/>
        <v>93</v>
      </c>
      <c r="G329" s="73">
        <f t="shared" si="0"/>
        <v>89</v>
      </c>
      <c r="H329" s="73">
        <f t="shared" si="0"/>
        <v>86</v>
      </c>
      <c r="I329" s="73">
        <f t="shared" si="0"/>
        <v>86</v>
      </c>
    </row>
    <row r="330" spans="1:13" x14ac:dyDescent="0.25">
      <c r="A330" s="1" t="s">
        <v>1079</v>
      </c>
      <c r="B330" s="37">
        <v>8</v>
      </c>
      <c r="C330" s="37">
        <v>8</v>
      </c>
      <c r="D330" s="37">
        <v>9</v>
      </c>
      <c r="E330" s="37">
        <v>8</v>
      </c>
      <c r="F330" s="37">
        <v>8</v>
      </c>
      <c r="G330" s="37">
        <v>8</v>
      </c>
      <c r="H330" s="9">
        <v>6</v>
      </c>
      <c r="I330" s="37">
        <v>6</v>
      </c>
    </row>
    <row r="331" spans="1:13" ht="30" x14ac:dyDescent="0.25">
      <c r="A331" s="1" t="s">
        <v>1080</v>
      </c>
      <c r="B331" s="37">
        <v>2</v>
      </c>
      <c r="C331" s="37">
        <v>3</v>
      </c>
      <c r="D331" s="37">
        <v>2</v>
      </c>
      <c r="E331" s="37">
        <v>1</v>
      </c>
      <c r="F331" s="37">
        <v>2</v>
      </c>
      <c r="G331" s="37">
        <v>4</v>
      </c>
      <c r="H331" s="9">
        <v>6</v>
      </c>
      <c r="I331" s="37">
        <v>6</v>
      </c>
    </row>
    <row r="332" spans="1:13" x14ac:dyDescent="0.25">
      <c r="A332" s="1" t="s">
        <v>1081</v>
      </c>
      <c r="B332" s="37">
        <v>16</v>
      </c>
      <c r="C332" s="37">
        <v>16</v>
      </c>
      <c r="D332" s="37">
        <v>16</v>
      </c>
      <c r="E332" s="37">
        <v>16</v>
      </c>
      <c r="F332" s="37">
        <v>15</v>
      </c>
      <c r="G332" s="37">
        <v>12</v>
      </c>
      <c r="H332" s="9">
        <v>9</v>
      </c>
      <c r="I332" s="37">
        <v>9</v>
      </c>
    </row>
    <row r="333" spans="1:13" x14ac:dyDescent="0.25">
      <c r="A333" s="178" t="s">
        <v>1082</v>
      </c>
      <c r="B333" s="178">
        <f t="shared" ref="B333:I333" si="1">SUM(B330:B332)</f>
        <v>26</v>
      </c>
      <c r="C333" s="178">
        <f t="shared" si="1"/>
        <v>27</v>
      </c>
      <c r="D333" s="178">
        <f t="shared" si="1"/>
        <v>27</v>
      </c>
      <c r="E333" s="178">
        <f t="shared" si="1"/>
        <v>25</v>
      </c>
      <c r="F333" s="178">
        <f t="shared" si="1"/>
        <v>25</v>
      </c>
      <c r="G333" s="178">
        <f t="shared" si="1"/>
        <v>24</v>
      </c>
      <c r="H333" s="178">
        <f t="shared" si="1"/>
        <v>21</v>
      </c>
      <c r="I333" s="178">
        <f t="shared" si="1"/>
        <v>21</v>
      </c>
    </row>
    <row r="334" spans="1:13" x14ac:dyDescent="0.25">
      <c r="A334" s="148" t="s">
        <v>1083</v>
      </c>
      <c r="B334" s="72">
        <f t="shared" ref="B334:I334" si="2">SUM(B326:B328,B330:B332)</f>
        <v>122</v>
      </c>
      <c r="C334" s="72">
        <f t="shared" si="2"/>
        <v>121</v>
      </c>
      <c r="D334" s="72">
        <f t="shared" si="2"/>
        <v>122</v>
      </c>
      <c r="E334" s="72">
        <f t="shared" si="2"/>
        <v>119</v>
      </c>
      <c r="F334" s="72">
        <f t="shared" si="2"/>
        <v>118</v>
      </c>
      <c r="G334" s="72">
        <f t="shared" si="2"/>
        <v>113</v>
      </c>
      <c r="H334" s="72">
        <f t="shared" si="2"/>
        <v>107</v>
      </c>
      <c r="I334" s="72">
        <f t="shared" si="2"/>
        <v>107</v>
      </c>
    </row>
    <row r="335" spans="1:13" x14ac:dyDescent="0.25">
      <c r="A335" s="210" t="s">
        <v>1084</v>
      </c>
      <c r="B335" s="9"/>
      <c r="C335" s="37"/>
      <c r="D335" s="37"/>
      <c r="E335" s="37"/>
      <c r="F335" s="37"/>
      <c r="G335" s="37"/>
      <c r="H335" s="9"/>
      <c r="I335" s="37"/>
    </row>
    <row r="336" spans="1:13" x14ac:dyDescent="0.25">
      <c r="A336" s="1"/>
      <c r="B336" s="1"/>
    </row>
    <row r="338" spans="1:2" ht="15.75" thickBot="1" x14ac:dyDescent="0.3">
      <c r="A338" s="16" t="s">
        <v>1085</v>
      </c>
    </row>
    <row r="339" spans="1:2" ht="15.75" thickTop="1" x14ac:dyDescent="0.25">
      <c r="A339" s="121" t="s">
        <v>1086</v>
      </c>
      <c r="B339" s="122" t="s">
        <v>305</v>
      </c>
    </row>
    <row r="340" spans="1:2" x14ac:dyDescent="0.25">
      <c r="A340" s="123" t="s">
        <v>1087</v>
      </c>
      <c r="B340" s="124">
        <v>31</v>
      </c>
    </row>
    <row r="341" spans="1:2" x14ac:dyDescent="0.25">
      <c r="A341" s="123" t="s">
        <v>1088</v>
      </c>
      <c r="B341" s="124">
        <v>26</v>
      </c>
    </row>
    <row r="342" spans="1:2" x14ac:dyDescent="0.25">
      <c r="A342" s="123" t="s">
        <v>1089</v>
      </c>
      <c r="B342" s="124">
        <v>19</v>
      </c>
    </row>
    <row r="343" spans="1:2" x14ac:dyDescent="0.25">
      <c r="A343" s="123" t="s">
        <v>1090</v>
      </c>
      <c r="B343" s="124">
        <v>1</v>
      </c>
    </row>
    <row r="344" spans="1:2" x14ac:dyDescent="0.25">
      <c r="A344" s="123" t="s">
        <v>1091</v>
      </c>
      <c r="B344" s="124" t="s">
        <v>1092</v>
      </c>
    </row>
    <row r="345" spans="1:2" x14ac:dyDescent="0.25">
      <c r="A345" s="129" t="s">
        <v>1093</v>
      </c>
      <c r="B345" s="124">
        <v>65</v>
      </c>
    </row>
    <row r="346" spans="1:2" x14ac:dyDescent="0.25">
      <c r="A346" s="129" t="s">
        <v>1094</v>
      </c>
      <c r="B346" s="124">
        <v>58</v>
      </c>
    </row>
    <row r="347" spans="1:2" ht="30" x14ac:dyDescent="0.25">
      <c r="A347" s="130" t="s">
        <v>1095</v>
      </c>
      <c r="B347" s="124">
        <v>37</v>
      </c>
    </row>
    <row r="348" spans="1:2" x14ac:dyDescent="0.25">
      <c r="A348" s="123" t="s">
        <v>1096</v>
      </c>
      <c r="B348" s="124" t="s">
        <v>1097</v>
      </c>
    </row>
    <row r="349" spans="1:2" x14ac:dyDescent="0.25">
      <c r="A349" s="126" t="s">
        <v>1098</v>
      </c>
      <c r="B349">
        <v>100</v>
      </c>
    </row>
    <row r="350" spans="1:2" x14ac:dyDescent="0.25">
      <c r="A350" s="126" t="s">
        <v>1099</v>
      </c>
      <c r="B350" s="37">
        <v>100</v>
      </c>
    </row>
    <row r="351" spans="1:2" x14ac:dyDescent="0.25">
      <c r="A351" s="126" t="s">
        <v>1100</v>
      </c>
      <c r="B351" s="37">
        <v>97</v>
      </c>
    </row>
    <row r="352" spans="1:2" x14ac:dyDescent="0.25">
      <c r="A352" s="127" t="s">
        <v>1101</v>
      </c>
      <c r="B352" s="37">
        <v>36</v>
      </c>
    </row>
    <row r="353" spans="1:2" x14ac:dyDescent="0.25">
      <c r="A353" s="127" t="s">
        <v>1102</v>
      </c>
      <c r="B353" s="37">
        <v>43</v>
      </c>
    </row>
    <row r="354" spans="1:2" x14ac:dyDescent="0.25">
      <c r="A354" s="127" t="s">
        <v>1103</v>
      </c>
      <c r="B354" s="37">
        <v>40</v>
      </c>
    </row>
    <row r="355" spans="1:2" ht="30" x14ac:dyDescent="0.25">
      <c r="A355" s="131" t="s">
        <v>1104</v>
      </c>
      <c r="B355" s="37">
        <v>21</v>
      </c>
    </row>
    <row r="356" spans="1:2" x14ac:dyDescent="0.25">
      <c r="A356" s="128" t="s">
        <v>1105</v>
      </c>
      <c r="B356" s="125">
        <v>0</v>
      </c>
    </row>
    <row r="357" spans="1:2" x14ac:dyDescent="0.25">
      <c r="A357" s="173" t="s">
        <v>1106</v>
      </c>
      <c r="B357" s="37"/>
    </row>
    <row r="358" spans="1:2" x14ac:dyDescent="0.25">
      <c r="A358" s="208" t="s">
        <v>1107</v>
      </c>
    </row>
    <row r="359" spans="1:2" x14ac:dyDescent="0.25">
      <c r="A359" s="208" t="s">
        <v>1108</v>
      </c>
    </row>
  </sheetData>
  <sheetProtection sheet="1" formatCells="0" formatColumns="0" formatRows="0" insertColumns="0" insertRows="0" insertHyperlinks="0" deleteColumns="0" deleteRows="0" autoFilter="0" pivotTables="0"/>
  <mergeCells count="1">
    <mergeCell ref="A2:E2"/>
  </mergeCells>
  <phoneticPr fontId="30" type="noConversion"/>
  <hyperlinks>
    <hyperlink ref="E1" location="Overzicht!A1" display="Terug naar overzichtstabel"/>
  </hyperlinks>
  <pageMargins left="0.7" right="0.7" top="0.75" bottom="0.75" header="0.3" footer="0.3"/>
  <pageSetup scale="57" fitToHeight="4" orientation="portrait" r:id="rId1"/>
  <ignoredErrors>
    <ignoredError sqref="A69" twoDigitTextYear="1"/>
  </ignoredErrors>
  <tableParts count="2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8"/>
  <sheetViews>
    <sheetView zoomScale="80" zoomScaleNormal="80" workbookViewId="0"/>
  </sheetViews>
  <sheetFormatPr defaultRowHeight="15" x14ac:dyDescent="0.25"/>
  <cols>
    <col min="1" max="1" width="35" customWidth="1"/>
    <col min="2" max="2" width="30" customWidth="1"/>
    <col min="3" max="3" width="18.28515625" customWidth="1"/>
    <col min="4" max="5" width="21.5703125" customWidth="1"/>
    <col min="6" max="6" width="16" customWidth="1"/>
    <col min="7" max="7" width="17.42578125" customWidth="1"/>
    <col min="8" max="8" width="20" customWidth="1"/>
    <col min="9" max="9" width="19.42578125" customWidth="1"/>
    <col min="10" max="10" width="18.28515625" customWidth="1"/>
    <col min="11" max="11" width="13.85546875" customWidth="1"/>
    <col min="12" max="12" width="12.140625" customWidth="1"/>
    <col min="13" max="13" width="13.28515625" customWidth="1"/>
    <col min="14" max="14" width="12.140625" customWidth="1"/>
    <col min="15" max="15" width="11.28515625" customWidth="1"/>
  </cols>
  <sheetData>
    <row r="1" spans="1:15" ht="21" x14ac:dyDescent="0.35">
      <c r="A1" s="4" t="s">
        <v>1109</v>
      </c>
      <c r="E1" s="102" t="s">
        <v>206</v>
      </c>
    </row>
    <row r="2" spans="1:15" ht="63.75" customHeight="1" x14ac:dyDescent="0.25">
      <c r="A2" s="291" t="s">
        <v>207</v>
      </c>
      <c r="B2" s="291"/>
      <c r="C2" s="291"/>
      <c r="D2" s="291"/>
      <c r="E2" s="291"/>
    </row>
    <row r="3" spans="1:15" x14ac:dyDescent="0.25">
      <c r="A3" s="2"/>
      <c r="B3" s="2"/>
      <c r="C3" s="2"/>
      <c r="D3" s="2"/>
      <c r="E3" s="2"/>
    </row>
    <row r="4" spans="1:15" x14ac:dyDescent="0.25">
      <c r="A4" s="2"/>
      <c r="B4" s="2"/>
      <c r="C4" s="2"/>
      <c r="D4" s="2"/>
      <c r="E4" s="2"/>
    </row>
    <row r="5" spans="1:15" x14ac:dyDescent="0.25">
      <c r="A5" s="16" t="s">
        <v>1110</v>
      </c>
    </row>
    <row r="6" spans="1:15" x14ac:dyDescent="0.25">
      <c r="A6" t="s">
        <v>1111</v>
      </c>
      <c r="B6" s="37" t="s">
        <v>211</v>
      </c>
      <c r="C6" s="37" t="s">
        <v>212</v>
      </c>
      <c r="D6" s="37" t="s">
        <v>213</v>
      </c>
      <c r="E6" s="37" t="s">
        <v>214</v>
      </c>
      <c r="F6" s="37" t="s">
        <v>215</v>
      </c>
    </row>
    <row r="7" spans="1:15" x14ac:dyDescent="0.25">
      <c r="A7" t="s">
        <v>1112</v>
      </c>
      <c r="B7" s="38">
        <v>943525</v>
      </c>
      <c r="C7" s="38">
        <v>936402</v>
      </c>
      <c r="D7" s="38">
        <v>934743</v>
      </c>
      <c r="E7" s="38">
        <v>939013</v>
      </c>
      <c r="F7" s="38">
        <v>900242</v>
      </c>
    </row>
    <row r="8" spans="1:15" x14ac:dyDescent="0.25">
      <c r="A8" t="s">
        <v>1113</v>
      </c>
      <c r="B8" s="38">
        <v>269079</v>
      </c>
      <c r="C8" s="38">
        <v>274678</v>
      </c>
      <c r="D8" s="38">
        <v>289386</v>
      </c>
      <c r="E8" s="38">
        <v>303822</v>
      </c>
      <c r="F8" s="38">
        <v>301015</v>
      </c>
    </row>
    <row r="9" spans="1:15" x14ac:dyDescent="0.25">
      <c r="A9" t="s">
        <v>1114</v>
      </c>
      <c r="B9" s="38">
        <v>100647</v>
      </c>
      <c r="C9" s="38">
        <v>102023</v>
      </c>
      <c r="D9" s="38">
        <v>98715</v>
      </c>
      <c r="E9" s="38">
        <v>103220</v>
      </c>
      <c r="F9" s="38">
        <v>98363</v>
      </c>
    </row>
    <row r="10" spans="1:15" x14ac:dyDescent="0.25">
      <c r="A10" s="5" t="s">
        <v>1115</v>
      </c>
      <c r="B10" s="109">
        <v>1313251</v>
      </c>
      <c r="C10" s="109">
        <v>1313103</v>
      </c>
      <c r="D10" s="109">
        <v>1322844</v>
      </c>
      <c r="E10" s="109">
        <v>1346055</v>
      </c>
      <c r="F10" s="109">
        <v>1299620</v>
      </c>
    </row>
    <row r="11" spans="1:15" x14ac:dyDescent="0.25">
      <c r="A11" t="s">
        <v>1116</v>
      </c>
      <c r="B11" s="38"/>
      <c r="C11" s="38"/>
      <c r="D11" s="38"/>
      <c r="E11" s="38"/>
      <c r="F11" s="38"/>
    </row>
    <row r="12" spans="1:15" x14ac:dyDescent="0.25">
      <c r="A12" s="210" t="s">
        <v>1117</v>
      </c>
      <c r="B12" s="37"/>
      <c r="C12" s="37"/>
      <c r="D12" s="37"/>
      <c r="E12" s="37"/>
      <c r="F12" s="37"/>
    </row>
    <row r="13" spans="1:15" x14ac:dyDescent="0.25">
      <c r="B13" s="37"/>
      <c r="C13" s="37"/>
      <c r="D13" s="37"/>
      <c r="E13" s="37"/>
      <c r="F13" s="37"/>
    </row>
    <row r="14" spans="1:15" x14ac:dyDescent="0.25">
      <c r="B14" s="37"/>
      <c r="C14" s="37"/>
      <c r="D14" s="37"/>
      <c r="E14" s="37"/>
      <c r="F14" s="37"/>
    </row>
    <row r="15" spans="1:15" x14ac:dyDescent="0.25">
      <c r="A15" s="16" t="s">
        <v>1118</v>
      </c>
      <c r="B15" s="37"/>
      <c r="C15" s="37"/>
      <c r="D15" s="37"/>
      <c r="E15" s="37"/>
      <c r="F15" s="37"/>
    </row>
    <row r="16" spans="1:15" x14ac:dyDescent="0.25">
      <c r="A16" s="210" t="s">
        <v>1119</v>
      </c>
      <c r="B16" s="37" t="s">
        <v>227</v>
      </c>
      <c r="C16" s="37" t="s">
        <v>228</v>
      </c>
      <c r="D16" s="37" t="s">
        <v>229</v>
      </c>
      <c r="E16" s="37" t="s">
        <v>230</v>
      </c>
      <c r="F16" s="37" t="s">
        <v>231</v>
      </c>
      <c r="G16" s="37" t="s">
        <v>1120</v>
      </c>
      <c r="H16" s="37" t="s">
        <v>233</v>
      </c>
      <c r="I16" s="37" t="s">
        <v>234</v>
      </c>
      <c r="J16" s="37" t="s">
        <v>210</v>
      </c>
      <c r="K16" s="37" t="s">
        <v>211</v>
      </c>
      <c r="L16" s="37" t="s">
        <v>212</v>
      </c>
      <c r="M16" s="37" t="s">
        <v>213</v>
      </c>
      <c r="N16" s="37" t="s">
        <v>214</v>
      </c>
      <c r="O16" s="37" t="s">
        <v>215</v>
      </c>
    </row>
    <row r="17" spans="1:15" x14ac:dyDescent="0.25">
      <c r="A17" s="210" t="s">
        <v>1121</v>
      </c>
      <c r="B17" s="38">
        <v>428257</v>
      </c>
      <c r="C17" s="38">
        <v>439725</v>
      </c>
      <c r="D17" s="38">
        <v>454309</v>
      </c>
      <c r="E17" s="38">
        <v>463913</v>
      </c>
      <c r="F17" s="38">
        <v>478331</v>
      </c>
      <c r="G17" s="38">
        <v>500835</v>
      </c>
      <c r="H17" s="38">
        <v>541164</v>
      </c>
      <c r="I17" s="38">
        <v>579784</v>
      </c>
      <c r="J17" s="38">
        <v>610152</v>
      </c>
      <c r="K17" s="38">
        <v>632875</v>
      </c>
      <c r="L17" s="38">
        <v>611193</v>
      </c>
      <c r="M17" s="38">
        <v>614659</v>
      </c>
      <c r="N17" s="38">
        <v>619261</v>
      </c>
      <c r="O17" s="38">
        <v>598128</v>
      </c>
    </row>
    <row r="18" spans="1:15" x14ac:dyDescent="0.25">
      <c r="A18" s="14" t="s">
        <v>1122</v>
      </c>
      <c r="B18" s="38">
        <v>208133</v>
      </c>
      <c r="C18" s="38">
        <v>223813</v>
      </c>
      <c r="D18" s="38">
        <v>239572</v>
      </c>
      <c r="E18" s="38">
        <v>247008</v>
      </c>
      <c r="F18" s="38">
        <v>263257</v>
      </c>
      <c r="G18" s="38">
        <v>273692</v>
      </c>
      <c r="H18" s="38">
        <v>274907</v>
      </c>
      <c r="I18" s="38">
        <v>288924</v>
      </c>
      <c r="J18" s="38">
        <v>310190</v>
      </c>
      <c r="K18" s="38">
        <v>340056</v>
      </c>
      <c r="L18" s="38">
        <v>364422</v>
      </c>
      <c r="M18" s="38">
        <v>380781</v>
      </c>
      <c r="N18" s="38">
        <v>401424</v>
      </c>
      <c r="O18" s="38">
        <v>385394</v>
      </c>
    </row>
    <row r="19" spans="1:15" x14ac:dyDescent="0.25">
      <c r="A19" s="14" t="s">
        <v>1123</v>
      </c>
      <c r="B19" s="38">
        <v>341270</v>
      </c>
      <c r="C19" s="38">
        <v>339512</v>
      </c>
      <c r="D19" s="38">
        <v>348085</v>
      </c>
      <c r="E19" s="38">
        <v>350347</v>
      </c>
      <c r="F19" s="38">
        <v>342838</v>
      </c>
      <c r="G19" s="38">
        <v>325892</v>
      </c>
      <c r="H19" s="38">
        <v>328709</v>
      </c>
      <c r="I19" s="38">
        <v>321612</v>
      </c>
      <c r="J19" s="38">
        <v>332952</v>
      </c>
      <c r="K19" s="38">
        <v>340320</v>
      </c>
      <c r="L19" s="38">
        <v>337489</v>
      </c>
      <c r="M19" s="38">
        <v>327404</v>
      </c>
      <c r="N19" s="38">
        <v>325370</v>
      </c>
      <c r="O19" s="38">
        <v>316110</v>
      </c>
    </row>
    <row r="20" spans="1:15" ht="14.25" customHeight="1" x14ac:dyDescent="0.25">
      <c r="A20" s="238" t="s">
        <v>240</v>
      </c>
      <c r="B20" s="239">
        <v>977660</v>
      </c>
      <c r="C20" s="239">
        <v>1003050</v>
      </c>
      <c r="D20" s="239">
        <v>1041966</v>
      </c>
      <c r="E20" s="239">
        <v>1061268</v>
      </c>
      <c r="F20" s="109">
        <v>1084426</v>
      </c>
      <c r="G20" s="109">
        <v>1100419</v>
      </c>
      <c r="H20" s="109">
        <v>1144780</v>
      </c>
      <c r="I20" s="109">
        <v>1190320</v>
      </c>
      <c r="J20" s="109">
        <v>1253294</v>
      </c>
      <c r="K20" s="109">
        <v>1313251</v>
      </c>
      <c r="L20" s="109">
        <v>1313104</v>
      </c>
      <c r="M20" s="109">
        <v>1322844</v>
      </c>
      <c r="N20" s="109">
        <v>1346055</v>
      </c>
      <c r="O20" s="109">
        <v>1299632</v>
      </c>
    </row>
    <row r="21" spans="1:15" ht="14.25" customHeight="1" x14ac:dyDescent="0.25">
      <c r="A21" s="14" t="s">
        <v>1124</v>
      </c>
      <c r="B21" s="239"/>
      <c r="C21" s="239"/>
      <c r="D21" s="239"/>
      <c r="E21" s="239"/>
      <c r="F21" s="109"/>
      <c r="G21" s="109"/>
      <c r="H21" s="109"/>
      <c r="I21" s="109"/>
      <c r="J21" s="109"/>
      <c r="K21" s="109"/>
      <c r="L21" s="109"/>
      <c r="M21" s="109"/>
      <c r="N21" s="109"/>
      <c r="O21" s="109"/>
    </row>
    <row r="22" spans="1:15" ht="14.25" customHeight="1" x14ac:dyDescent="0.25">
      <c r="A22" s="210" t="s">
        <v>1125</v>
      </c>
      <c r="B22" s="163"/>
      <c r="C22" s="163"/>
      <c r="D22" s="163"/>
      <c r="E22" s="163"/>
      <c r="F22" s="38"/>
      <c r="G22" s="38"/>
      <c r="H22" s="38"/>
      <c r="I22" s="38"/>
      <c r="J22" s="38"/>
      <c r="K22" s="38"/>
      <c r="L22" s="38"/>
      <c r="M22" s="38"/>
      <c r="N22" s="38"/>
      <c r="O22" s="38"/>
    </row>
    <row r="23" spans="1:15" ht="14.25" customHeight="1" x14ac:dyDescent="0.25">
      <c r="A23" s="210"/>
      <c r="B23" s="163"/>
      <c r="C23" s="163"/>
      <c r="D23" s="163"/>
      <c r="E23" s="163"/>
      <c r="F23" s="38"/>
      <c r="G23" s="38"/>
      <c r="H23" s="38"/>
      <c r="I23" s="38"/>
      <c r="J23" s="38"/>
      <c r="K23" s="38"/>
      <c r="L23" s="38"/>
      <c r="M23" s="38"/>
      <c r="N23" s="38"/>
      <c r="O23" s="38"/>
    </row>
    <row r="24" spans="1:15" ht="14.25" customHeight="1" x14ac:dyDescent="0.25">
      <c r="A24" s="210"/>
      <c r="B24" s="163"/>
      <c r="C24" s="163"/>
      <c r="D24" s="163"/>
      <c r="E24" s="163"/>
      <c r="F24" s="38"/>
      <c r="G24" s="38"/>
      <c r="H24" s="38"/>
      <c r="I24" s="38"/>
      <c r="J24" s="38"/>
      <c r="K24" s="38"/>
      <c r="L24" s="38"/>
      <c r="M24" s="38"/>
      <c r="N24" s="38"/>
      <c r="O24" s="38"/>
    </row>
    <row r="25" spans="1:15" ht="14.25" customHeight="1" x14ac:dyDescent="0.25">
      <c r="A25" s="16" t="s">
        <v>1126</v>
      </c>
      <c r="G25" s="38"/>
      <c r="H25" s="38"/>
      <c r="I25" s="38"/>
      <c r="J25" s="38"/>
      <c r="K25" s="38"/>
      <c r="L25" s="38"/>
      <c r="M25" s="38"/>
      <c r="N25" s="38"/>
      <c r="O25" s="38"/>
    </row>
    <row r="26" spans="1:15" ht="14.25" customHeight="1" x14ac:dyDescent="0.25">
      <c r="A26" t="s">
        <v>1127</v>
      </c>
      <c r="B26" s="37" t="s">
        <v>211</v>
      </c>
      <c r="C26" s="37" t="s">
        <v>212</v>
      </c>
      <c r="D26" s="37" t="s">
        <v>213</v>
      </c>
      <c r="E26" s="37" t="s">
        <v>214</v>
      </c>
      <c r="F26" s="37" t="s">
        <v>215</v>
      </c>
      <c r="G26" s="38"/>
      <c r="H26" s="38"/>
      <c r="I26" s="38"/>
      <c r="J26" s="38"/>
      <c r="K26" s="38"/>
      <c r="L26" s="38"/>
      <c r="M26" s="38"/>
      <c r="N26" s="38"/>
      <c r="O26" s="38"/>
    </row>
    <row r="27" spans="1:15" ht="14.25" customHeight="1" x14ac:dyDescent="0.25">
      <c r="A27" t="s">
        <v>1128</v>
      </c>
      <c r="B27" s="7">
        <v>53623</v>
      </c>
      <c r="C27" s="7">
        <v>54062</v>
      </c>
      <c r="D27" s="7">
        <v>56911</v>
      </c>
      <c r="E27" s="7">
        <v>56675</v>
      </c>
      <c r="F27" s="7">
        <v>52566</v>
      </c>
      <c r="G27" s="38"/>
      <c r="H27" s="38"/>
      <c r="I27" s="38"/>
      <c r="J27" s="38"/>
      <c r="K27" s="38"/>
      <c r="L27" s="38"/>
      <c r="M27" s="38"/>
      <c r="N27" s="38"/>
      <c r="O27" s="38"/>
    </row>
    <row r="28" spans="1:15" ht="14.25" customHeight="1" x14ac:dyDescent="0.25">
      <c r="A28" t="s">
        <v>1129</v>
      </c>
      <c r="B28" s="7">
        <v>49411</v>
      </c>
      <c r="C28" s="7">
        <v>50023</v>
      </c>
      <c r="D28" s="7">
        <v>50748</v>
      </c>
      <c r="E28" s="7">
        <v>52923</v>
      </c>
      <c r="F28" s="7">
        <v>51412</v>
      </c>
      <c r="G28" s="38"/>
      <c r="H28" s="38"/>
      <c r="I28" s="38"/>
      <c r="J28" s="38"/>
      <c r="K28" s="38"/>
      <c r="L28" s="38"/>
      <c r="M28" s="38"/>
      <c r="N28" s="38"/>
      <c r="O28" s="38"/>
    </row>
    <row r="29" spans="1:15" ht="14.25" customHeight="1" x14ac:dyDescent="0.25">
      <c r="A29" t="s">
        <v>1130</v>
      </c>
      <c r="B29" s="7">
        <v>42132</v>
      </c>
      <c r="C29" s="7">
        <v>42444</v>
      </c>
      <c r="D29" s="7">
        <v>43604</v>
      </c>
      <c r="E29" s="7">
        <v>44199</v>
      </c>
      <c r="F29" s="7">
        <v>42173</v>
      </c>
      <c r="G29" s="38"/>
      <c r="H29" s="38"/>
      <c r="I29" s="38"/>
      <c r="J29" s="38"/>
      <c r="K29" s="38"/>
      <c r="L29" s="38"/>
      <c r="M29" s="38"/>
      <c r="N29" s="38"/>
      <c r="O29" s="38"/>
    </row>
    <row r="30" spans="1:15" ht="14.25" customHeight="1" x14ac:dyDescent="0.25">
      <c r="A30" t="s">
        <v>1131</v>
      </c>
      <c r="B30" s="7">
        <v>34205</v>
      </c>
      <c r="C30" s="7">
        <v>34719</v>
      </c>
      <c r="D30" s="7">
        <v>35234</v>
      </c>
      <c r="E30" s="7">
        <v>38640</v>
      </c>
      <c r="F30" s="7">
        <v>38067</v>
      </c>
      <c r="G30" s="38"/>
      <c r="H30" s="38"/>
      <c r="I30" s="38"/>
      <c r="J30" s="38"/>
      <c r="K30" s="38"/>
      <c r="L30" s="38"/>
      <c r="M30" s="38"/>
      <c r="N30" s="38"/>
      <c r="O30" s="38"/>
    </row>
    <row r="31" spans="1:15" ht="14.25" customHeight="1" x14ac:dyDescent="0.25">
      <c r="A31" t="s">
        <v>1132</v>
      </c>
      <c r="B31" s="7">
        <v>40348</v>
      </c>
      <c r="C31" s="7">
        <v>40825</v>
      </c>
      <c r="D31" s="7">
        <v>40778</v>
      </c>
      <c r="E31" s="7">
        <v>42001</v>
      </c>
      <c r="F31" s="7">
        <v>40953</v>
      </c>
      <c r="G31" s="38"/>
      <c r="H31" s="38"/>
      <c r="I31" s="38"/>
      <c r="J31" s="38"/>
      <c r="K31" s="38"/>
      <c r="L31" s="38"/>
      <c r="M31" s="38"/>
      <c r="N31" s="38"/>
      <c r="O31" s="38"/>
    </row>
    <row r="32" spans="1:15" ht="14.25" customHeight="1" x14ac:dyDescent="0.25">
      <c r="A32" t="s">
        <v>1133</v>
      </c>
      <c r="B32" s="7">
        <v>48330</v>
      </c>
      <c r="C32" s="7">
        <v>48207</v>
      </c>
      <c r="D32" s="7">
        <v>47365</v>
      </c>
      <c r="E32" s="7">
        <v>49893</v>
      </c>
      <c r="F32" s="7">
        <v>47428</v>
      </c>
      <c r="G32" s="38"/>
      <c r="H32" s="38"/>
      <c r="I32" s="38"/>
      <c r="J32" s="38"/>
      <c r="K32" s="38"/>
      <c r="L32" s="38"/>
      <c r="M32" s="38"/>
      <c r="N32" s="38"/>
      <c r="O32" s="38"/>
    </row>
    <row r="33" spans="1:15" ht="14.25" customHeight="1" x14ac:dyDescent="0.25">
      <c r="A33" t="s">
        <v>1134</v>
      </c>
      <c r="B33" s="7">
        <v>43749</v>
      </c>
      <c r="C33" s="7">
        <v>44283</v>
      </c>
      <c r="D33" s="7">
        <v>44313</v>
      </c>
      <c r="E33" s="7">
        <v>44377</v>
      </c>
      <c r="F33" s="7">
        <v>43908</v>
      </c>
      <c r="G33" s="38"/>
      <c r="H33" s="38"/>
      <c r="I33" s="38"/>
      <c r="J33" s="38"/>
      <c r="K33" s="38"/>
      <c r="L33" s="38"/>
      <c r="M33" s="38"/>
      <c r="N33" s="38"/>
      <c r="O33" s="38"/>
    </row>
    <row r="34" spans="1:15" ht="14.25" customHeight="1" x14ac:dyDescent="0.25">
      <c r="A34" t="s">
        <v>1135</v>
      </c>
      <c r="B34" s="7">
        <v>39736</v>
      </c>
      <c r="C34" s="7">
        <v>40284</v>
      </c>
      <c r="D34" s="7">
        <v>42241</v>
      </c>
      <c r="E34" s="7">
        <v>41630</v>
      </c>
      <c r="F34" s="7">
        <v>40039</v>
      </c>
      <c r="G34" s="38"/>
      <c r="H34" s="38"/>
      <c r="I34" s="38"/>
      <c r="J34" s="38"/>
      <c r="K34" s="38"/>
      <c r="L34" s="38"/>
      <c r="M34" s="38"/>
      <c r="N34" s="38"/>
      <c r="O34" s="38"/>
    </row>
    <row r="35" spans="1:15" ht="14.25" customHeight="1" x14ac:dyDescent="0.25">
      <c r="A35" t="s">
        <v>455</v>
      </c>
      <c r="B35" s="7">
        <v>93385</v>
      </c>
      <c r="C35" s="7">
        <v>92283</v>
      </c>
      <c r="D35" s="7">
        <v>92218</v>
      </c>
      <c r="E35" s="7">
        <v>92166</v>
      </c>
      <c r="F35" s="7">
        <v>92885</v>
      </c>
      <c r="G35" s="38"/>
      <c r="H35" s="38"/>
      <c r="I35" s="38"/>
      <c r="J35" s="38"/>
      <c r="K35" s="38"/>
      <c r="L35" s="38"/>
      <c r="M35" s="38"/>
      <c r="N35" s="38"/>
      <c r="O35" s="38"/>
    </row>
    <row r="36" spans="1:15" ht="14.25" customHeight="1" x14ac:dyDescent="0.25">
      <c r="A36" t="s">
        <v>1136</v>
      </c>
      <c r="B36" s="7">
        <v>44289</v>
      </c>
      <c r="C36" s="7">
        <v>43303</v>
      </c>
      <c r="D36" s="7">
        <v>44016</v>
      </c>
      <c r="E36" s="7">
        <v>44614</v>
      </c>
      <c r="F36" s="7">
        <v>42426</v>
      </c>
      <c r="G36" s="38"/>
      <c r="H36" s="38"/>
      <c r="I36" s="38"/>
      <c r="J36" s="38"/>
      <c r="K36" s="38"/>
      <c r="L36" s="38"/>
      <c r="M36" s="38"/>
      <c r="N36" s="38"/>
      <c r="O36" s="38"/>
    </row>
    <row r="37" spans="1:15" ht="14.25" customHeight="1" x14ac:dyDescent="0.25">
      <c r="A37" t="s">
        <v>1137</v>
      </c>
      <c r="B37" s="7">
        <v>25670</v>
      </c>
      <c r="C37" s="7">
        <v>25611</v>
      </c>
      <c r="D37" s="7">
        <v>25170</v>
      </c>
      <c r="E37" s="7">
        <v>24326</v>
      </c>
      <c r="F37" s="7">
        <v>25586</v>
      </c>
      <c r="G37" s="38"/>
      <c r="H37" s="38"/>
      <c r="I37" s="38"/>
      <c r="J37" s="38"/>
      <c r="K37" s="38"/>
      <c r="L37" s="38"/>
      <c r="M37" s="38"/>
      <c r="N37" s="38"/>
      <c r="O37" s="38"/>
    </row>
    <row r="38" spans="1:15" ht="14.25" customHeight="1" x14ac:dyDescent="0.25">
      <c r="A38" t="s">
        <v>1138</v>
      </c>
      <c r="B38" s="7">
        <v>46451</v>
      </c>
      <c r="C38" s="7">
        <v>43679</v>
      </c>
      <c r="D38" s="7">
        <v>43670</v>
      </c>
      <c r="E38" s="7">
        <v>45241</v>
      </c>
      <c r="F38" s="7">
        <v>42233</v>
      </c>
      <c r="G38" s="38"/>
      <c r="H38" s="38"/>
      <c r="I38" s="38"/>
      <c r="J38" s="38"/>
      <c r="K38" s="38"/>
      <c r="L38" s="38"/>
      <c r="M38" s="38"/>
      <c r="N38" s="38"/>
      <c r="O38" s="38"/>
    </row>
    <row r="39" spans="1:15" ht="14.25" customHeight="1" x14ac:dyDescent="0.25">
      <c r="A39" t="s">
        <v>1139</v>
      </c>
      <c r="B39" s="7">
        <v>102680</v>
      </c>
      <c r="C39" s="7">
        <v>102442</v>
      </c>
      <c r="D39" s="7">
        <v>100678</v>
      </c>
      <c r="E39" s="7">
        <v>102280</v>
      </c>
      <c r="F39" s="7">
        <v>95585</v>
      </c>
      <c r="G39" s="38"/>
      <c r="H39" s="38"/>
      <c r="I39" s="38"/>
      <c r="J39" s="38"/>
      <c r="K39" s="38"/>
      <c r="L39" s="38"/>
      <c r="M39" s="38"/>
      <c r="N39" s="38"/>
      <c r="O39" s="38"/>
    </row>
    <row r="40" spans="1:15" ht="14.25" customHeight="1" x14ac:dyDescent="0.25">
      <c r="A40" t="s">
        <v>1140</v>
      </c>
      <c r="B40" s="7">
        <v>18186</v>
      </c>
      <c r="C40" s="7">
        <v>18012</v>
      </c>
      <c r="D40" s="7">
        <v>18192</v>
      </c>
      <c r="E40" s="7">
        <v>18137</v>
      </c>
      <c r="F40" s="7">
        <v>17569</v>
      </c>
      <c r="G40" s="38"/>
      <c r="H40" s="38"/>
      <c r="I40" s="38"/>
      <c r="J40" s="38"/>
      <c r="K40" s="38"/>
      <c r="L40" s="38"/>
      <c r="M40" s="38"/>
      <c r="N40" s="38"/>
      <c r="O40" s="38"/>
    </row>
    <row r="41" spans="1:15" ht="14.25" customHeight="1" x14ac:dyDescent="0.25">
      <c r="A41" t="s">
        <v>1141</v>
      </c>
      <c r="B41" s="7">
        <v>100753</v>
      </c>
      <c r="C41" s="7">
        <v>100332</v>
      </c>
      <c r="D41" s="7">
        <v>98155</v>
      </c>
      <c r="E41" s="7">
        <v>98791</v>
      </c>
      <c r="F41" s="7">
        <v>94226</v>
      </c>
      <c r="G41" s="38"/>
      <c r="H41" s="38"/>
      <c r="I41" s="38"/>
      <c r="J41" s="38"/>
      <c r="K41" s="38"/>
      <c r="L41" s="38"/>
      <c r="M41" s="38"/>
      <c r="N41" s="38"/>
      <c r="O41" s="38"/>
    </row>
    <row r="42" spans="1:15" ht="14.25" customHeight="1" x14ac:dyDescent="0.25">
      <c r="A42" t="s">
        <v>1142</v>
      </c>
      <c r="B42" s="7">
        <v>57037</v>
      </c>
      <c r="C42" s="7">
        <v>56260</v>
      </c>
      <c r="D42" s="7">
        <v>57745</v>
      </c>
      <c r="E42" s="7">
        <v>57392</v>
      </c>
      <c r="F42" s="7">
        <v>56470</v>
      </c>
      <c r="G42" s="38"/>
      <c r="H42" s="38"/>
      <c r="I42" s="38"/>
      <c r="J42" s="38"/>
      <c r="K42" s="38"/>
      <c r="L42" s="38"/>
      <c r="M42" s="38"/>
      <c r="N42" s="38"/>
      <c r="O42" s="38"/>
    </row>
    <row r="43" spans="1:15" ht="14.25" customHeight="1" x14ac:dyDescent="0.25">
      <c r="A43" t="s">
        <v>1143</v>
      </c>
      <c r="B43" s="7">
        <v>112646</v>
      </c>
      <c r="C43" s="7">
        <v>114812</v>
      </c>
      <c r="D43" s="7">
        <v>112009</v>
      </c>
      <c r="E43" s="7">
        <v>114987</v>
      </c>
      <c r="F43" s="7">
        <v>116668</v>
      </c>
      <c r="G43" s="38"/>
      <c r="H43" s="38"/>
      <c r="I43" s="38"/>
      <c r="J43" s="38"/>
      <c r="K43" s="38"/>
      <c r="L43" s="38"/>
      <c r="M43" s="38"/>
      <c r="N43" s="38"/>
      <c r="O43" s="38"/>
    </row>
    <row r="44" spans="1:15" ht="14.25" customHeight="1" x14ac:dyDescent="0.25">
      <c r="A44" t="s">
        <v>1144</v>
      </c>
      <c r="B44" s="7">
        <v>35755</v>
      </c>
      <c r="C44" s="7">
        <v>35649</v>
      </c>
      <c r="D44" s="7">
        <v>36035</v>
      </c>
      <c r="E44" s="7">
        <v>35769</v>
      </c>
      <c r="F44" s="7">
        <v>33344</v>
      </c>
      <c r="G44" s="38"/>
      <c r="H44" s="38"/>
      <c r="I44" s="38"/>
      <c r="J44" s="38"/>
      <c r="K44" s="38"/>
      <c r="L44" s="38"/>
      <c r="M44" s="38"/>
      <c r="N44" s="38"/>
      <c r="O44" s="38"/>
    </row>
    <row r="45" spans="1:15" ht="14.25" customHeight="1" x14ac:dyDescent="0.25">
      <c r="A45" t="s">
        <v>1145</v>
      </c>
      <c r="B45" s="7">
        <v>28860</v>
      </c>
      <c r="C45" s="7">
        <v>28379</v>
      </c>
      <c r="D45" s="7">
        <v>29144</v>
      </c>
      <c r="E45" s="7">
        <v>29720</v>
      </c>
      <c r="F45" s="7">
        <v>27810</v>
      </c>
      <c r="G45" s="38"/>
      <c r="H45" s="38"/>
      <c r="I45" s="38"/>
      <c r="J45" s="38"/>
      <c r="K45" s="38"/>
      <c r="L45" s="38"/>
      <c r="M45" s="38"/>
      <c r="N45" s="38"/>
      <c r="O45" s="38"/>
    </row>
    <row r="46" spans="1:15" ht="14.25" customHeight="1" x14ac:dyDescent="0.25">
      <c r="A46" t="s">
        <v>1146</v>
      </c>
      <c r="B46" s="7">
        <v>86413</v>
      </c>
      <c r="C46" s="7">
        <v>86953</v>
      </c>
      <c r="D46" s="7">
        <v>88883</v>
      </c>
      <c r="E46" s="7">
        <v>92334</v>
      </c>
      <c r="F46" s="7">
        <v>88434</v>
      </c>
      <c r="G46" s="38"/>
      <c r="H46" s="38"/>
      <c r="I46" s="38"/>
      <c r="J46" s="38"/>
      <c r="K46" s="38"/>
      <c r="L46" s="38"/>
      <c r="M46" s="38"/>
      <c r="N46" s="38"/>
      <c r="O46" s="38"/>
    </row>
    <row r="47" spans="1:15" ht="14.25" customHeight="1" x14ac:dyDescent="0.25">
      <c r="A47" t="s">
        <v>1147</v>
      </c>
      <c r="B47" s="7">
        <v>44803</v>
      </c>
      <c r="C47" s="7">
        <v>44664</v>
      </c>
      <c r="D47" s="7">
        <v>45941</v>
      </c>
      <c r="E47" s="7">
        <v>46937</v>
      </c>
      <c r="F47" s="7">
        <v>46022</v>
      </c>
      <c r="G47" s="38"/>
      <c r="H47" s="38"/>
      <c r="I47" s="38"/>
      <c r="J47" s="38"/>
      <c r="K47" s="38"/>
      <c r="L47" s="38"/>
      <c r="M47" s="38"/>
      <c r="N47" s="38"/>
      <c r="O47" s="38"/>
    </row>
    <row r="48" spans="1:15" ht="14.25" customHeight="1" x14ac:dyDescent="0.25">
      <c r="A48" t="s">
        <v>1148</v>
      </c>
      <c r="B48" s="7">
        <v>52601</v>
      </c>
      <c r="C48" s="7">
        <v>52874</v>
      </c>
      <c r="D48" s="7">
        <v>54558</v>
      </c>
      <c r="E48" s="7">
        <v>53400</v>
      </c>
      <c r="F48" s="7">
        <v>51760</v>
      </c>
      <c r="G48" s="38"/>
      <c r="H48" s="38"/>
      <c r="I48" s="38"/>
      <c r="J48" s="38"/>
      <c r="K48" s="38"/>
      <c r="L48" s="38"/>
      <c r="M48" s="38"/>
      <c r="N48" s="38"/>
      <c r="O48" s="38"/>
    </row>
    <row r="49" spans="1:15" ht="14.25" customHeight="1" x14ac:dyDescent="0.25">
      <c r="A49" t="s">
        <v>1149</v>
      </c>
      <c r="B49" s="7">
        <v>37262</v>
      </c>
      <c r="C49" s="7">
        <v>37449</v>
      </c>
      <c r="D49" s="7">
        <v>37056</v>
      </c>
      <c r="E49" s="7">
        <v>38619</v>
      </c>
      <c r="F49" s="7">
        <v>35805</v>
      </c>
      <c r="G49" s="38"/>
      <c r="H49" s="38"/>
      <c r="I49" s="38"/>
      <c r="J49" s="38"/>
      <c r="K49" s="38"/>
      <c r="L49" s="38"/>
      <c r="M49" s="38"/>
      <c r="N49" s="38"/>
      <c r="O49" s="38"/>
    </row>
    <row r="50" spans="1:15" ht="14.25" customHeight="1" x14ac:dyDescent="0.25">
      <c r="A50" t="s">
        <v>1150</v>
      </c>
      <c r="B50" s="7">
        <v>49204</v>
      </c>
      <c r="C50" s="7">
        <v>48993</v>
      </c>
      <c r="D50" s="7">
        <v>50958</v>
      </c>
      <c r="E50" s="7">
        <v>52360</v>
      </c>
      <c r="F50" s="7">
        <v>48569</v>
      </c>
      <c r="G50" s="38"/>
      <c r="H50" s="38"/>
      <c r="I50" s="38"/>
      <c r="J50" s="38"/>
      <c r="K50" s="38"/>
      <c r="L50" s="38"/>
      <c r="M50" s="38"/>
      <c r="N50" s="38"/>
      <c r="O50" s="38"/>
    </row>
    <row r="51" spans="1:15" ht="14.25" customHeight="1" x14ac:dyDescent="0.25">
      <c r="A51" t="s">
        <v>1151</v>
      </c>
      <c r="B51" s="7">
        <v>25722</v>
      </c>
      <c r="C51" s="7">
        <v>26561</v>
      </c>
      <c r="D51" s="7">
        <v>27222</v>
      </c>
      <c r="E51" s="7">
        <v>28644</v>
      </c>
      <c r="F51" s="7">
        <v>27682</v>
      </c>
      <c r="G51" s="38"/>
      <c r="H51" s="38"/>
      <c r="I51" s="38"/>
      <c r="J51" s="38"/>
      <c r="K51" s="38"/>
      <c r="L51" s="38"/>
      <c r="M51" s="38"/>
      <c r="N51" s="38"/>
      <c r="O51" s="38"/>
    </row>
    <row r="52" spans="1:15" ht="14.25" customHeight="1" x14ac:dyDescent="0.25">
      <c r="A52" s="5" t="s">
        <v>240</v>
      </c>
      <c r="B52" s="114">
        <v>1313251</v>
      </c>
      <c r="C52" s="114">
        <v>1313103</v>
      </c>
      <c r="D52" s="114">
        <v>1322844</v>
      </c>
      <c r="E52" s="114">
        <v>1346055</v>
      </c>
      <c r="F52" s="114">
        <v>1299620</v>
      </c>
      <c r="G52" s="38"/>
      <c r="H52" s="38"/>
      <c r="I52" s="38"/>
      <c r="J52" s="38"/>
      <c r="K52" s="38"/>
      <c r="L52" s="38"/>
      <c r="M52" s="38"/>
      <c r="N52" s="38"/>
      <c r="O52" s="38"/>
    </row>
    <row r="53" spans="1:15" ht="14.25" customHeight="1" x14ac:dyDescent="0.25">
      <c r="A53" s="210" t="s">
        <v>1117</v>
      </c>
      <c r="B53" s="7"/>
      <c r="C53" s="7"/>
      <c r="D53" s="7"/>
      <c r="E53" s="7"/>
      <c r="F53" s="7"/>
      <c r="G53" s="38"/>
      <c r="H53" s="38"/>
      <c r="I53" s="38"/>
      <c r="J53" s="38"/>
      <c r="K53" s="38"/>
      <c r="L53" s="38"/>
      <c r="M53" s="38"/>
      <c r="N53" s="38"/>
      <c r="O53" s="38"/>
    </row>
    <row r="54" spans="1:15" ht="14.25" customHeight="1" x14ac:dyDescent="0.25">
      <c r="A54" s="210"/>
      <c r="B54" s="163"/>
      <c r="C54" s="163"/>
      <c r="D54" s="163"/>
      <c r="E54" s="163"/>
      <c r="F54" s="38"/>
      <c r="G54" s="38"/>
      <c r="H54" s="38"/>
      <c r="I54" s="38"/>
      <c r="J54" s="38"/>
      <c r="K54" s="38"/>
      <c r="L54" s="38"/>
      <c r="M54" s="38"/>
      <c r="N54" s="38"/>
      <c r="O54" s="38"/>
    </row>
    <row r="55" spans="1:15" ht="14.25" customHeight="1" x14ac:dyDescent="0.25">
      <c r="A55" s="210"/>
      <c r="B55" s="163"/>
      <c r="C55" s="163"/>
      <c r="D55" s="163"/>
      <c r="E55" s="163"/>
      <c r="F55" s="38"/>
      <c r="G55" s="38"/>
      <c r="H55" s="38"/>
      <c r="I55" s="38"/>
      <c r="J55" s="38"/>
      <c r="K55" s="38"/>
      <c r="L55" s="38"/>
      <c r="M55" s="38"/>
      <c r="N55" s="38"/>
      <c r="O55" s="38"/>
    </row>
    <row r="56" spans="1:15" x14ac:dyDescent="0.25">
      <c r="A56" s="16" t="s">
        <v>1152</v>
      </c>
    </row>
    <row r="57" spans="1:15" ht="30" x14ac:dyDescent="0.25">
      <c r="A57" t="s">
        <v>1127</v>
      </c>
      <c r="B57" s="37" t="s">
        <v>1153</v>
      </c>
      <c r="C57" s="37" t="s">
        <v>1154</v>
      </c>
      <c r="D57" s="37" t="s">
        <v>1155</v>
      </c>
      <c r="E57" s="37" t="s">
        <v>1156</v>
      </c>
      <c r="F57" s="1" t="s">
        <v>1157</v>
      </c>
    </row>
    <row r="58" spans="1:15" x14ac:dyDescent="0.25">
      <c r="A58" t="s">
        <v>1128</v>
      </c>
      <c r="B58" s="7">
        <v>21977</v>
      </c>
      <c r="C58" s="7">
        <v>16143</v>
      </c>
      <c r="D58" s="7">
        <v>14446</v>
      </c>
      <c r="E58" s="7">
        <v>52566</v>
      </c>
      <c r="F58" s="39">
        <v>0.04</v>
      </c>
    </row>
    <row r="59" spans="1:15" x14ac:dyDescent="0.25">
      <c r="A59" t="s">
        <v>1129</v>
      </c>
      <c r="B59" s="7">
        <v>22743</v>
      </c>
      <c r="C59" s="7">
        <v>16880</v>
      </c>
      <c r="D59" s="7">
        <v>11789</v>
      </c>
      <c r="E59" s="7">
        <v>51412</v>
      </c>
      <c r="F59" s="39">
        <v>0.04</v>
      </c>
    </row>
    <row r="60" spans="1:15" x14ac:dyDescent="0.25">
      <c r="A60" t="s">
        <v>1130</v>
      </c>
      <c r="B60" s="7">
        <v>18349</v>
      </c>
      <c r="C60" s="7">
        <v>13060</v>
      </c>
      <c r="D60" s="7">
        <v>10764</v>
      </c>
      <c r="E60" s="7">
        <v>42173</v>
      </c>
      <c r="F60" s="39">
        <v>3.2000000000000001E-2</v>
      </c>
    </row>
    <row r="61" spans="1:15" x14ac:dyDescent="0.25">
      <c r="A61" t="s">
        <v>1131</v>
      </c>
      <c r="B61" s="7">
        <v>15351</v>
      </c>
      <c r="C61" s="7">
        <v>11392</v>
      </c>
      <c r="D61" s="7">
        <v>11324</v>
      </c>
      <c r="E61" s="7">
        <v>38067</v>
      </c>
      <c r="F61" s="39">
        <v>2.9000000000000001E-2</v>
      </c>
    </row>
    <row r="62" spans="1:15" x14ac:dyDescent="0.25">
      <c r="A62" t="s">
        <v>1132</v>
      </c>
      <c r="B62" s="7">
        <v>15824</v>
      </c>
      <c r="C62" s="7">
        <v>14542</v>
      </c>
      <c r="D62" s="7">
        <v>10587</v>
      </c>
      <c r="E62" s="7">
        <v>40953</v>
      </c>
      <c r="F62" s="39">
        <v>3.2000000000000001E-2</v>
      </c>
    </row>
    <row r="63" spans="1:15" x14ac:dyDescent="0.25">
      <c r="A63" t="s">
        <v>1133</v>
      </c>
      <c r="B63" s="7">
        <v>20734</v>
      </c>
      <c r="C63" s="7">
        <v>14867</v>
      </c>
      <c r="D63" s="7">
        <v>11827</v>
      </c>
      <c r="E63" s="7">
        <v>47428</v>
      </c>
      <c r="F63" s="39">
        <v>3.5999999999999997E-2</v>
      </c>
    </row>
    <row r="64" spans="1:15" x14ac:dyDescent="0.25">
      <c r="A64" t="s">
        <v>1134</v>
      </c>
      <c r="B64" s="7">
        <v>20396</v>
      </c>
      <c r="C64" s="7">
        <v>14628</v>
      </c>
      <c r="D64" s="7">
        <v>8884</v>
      </c>
      <c r="E64" s="7">
        <v>43908</v>
      </c>
      <c r="F64" s="39">
        <v>3.4000000000000002E-2</v>
      </c>
    </row>
    <row r="65" spans="1:6" x14ac:dyDescent="0.25">
      <c r="A65" t="s">
        <v>1135</v>
      </c>
      <c r="B65" s="7">
        <v>16991</v>
      </c>
      <c r="C65" s="7">
        <v>12565</v>
      </c>
      <c r="D65" s="7">
        <v>10483</v>
      </c>
      <c r="E65" s="7">
        <v>40039</v>
      </c>
      <c r="F65" s="39">
        <v>3.1E-2</v>
      </c>
    </row>
    <row r="66" spans="1:6" x14ac:dyDescent="0.25">
      <c r="A66" t="s">
        <v>455</v>
      </c>
      <c r="B66" s="7">
        <v>38126</v>
      </c>
      <c r="C66" s="7">
        <v>25801</v>
      </c>
      <c r="D66" s="7">
        <v>28958</v>
      </c>
      <c r="E66" s="7">
        <v>92885</v>
      </c>
      <c r="F66" s="39">
        <v>7.0999999999999994E-2</v>
      </c>
    </row>
    <row r="67" spans="1:6" x14ac:dyDescent="0.25">
      <c r="A67" t="s">
        <v>1136</v>
      </c>
      <c r="B67" s="7">
        <v>22814</v>
      </c>
      <c r="C67" s="7">
        <v>12136</v>
      </c>
      <c r="D67" s="7">
        <v>7476</v>
      </c>
      <c r="E67" s="7">
        <v>42426</v>
      </c>
      <c r="F67" s="39">
        <v>3.3000000000000002E-2</v>
      </c>
    </row>
    <row r="68" spans="1:6" x14ac:dyDescent="0.25">
      <c r="A68" t="s">
        <v>1137</v>
      </c>
      <c r="B68" s="7">
        <v>13666</v>
      </c>
      <c r="C68" s="7">
        <v>7208</v>
      </c>
      <c r="D68" s="7">
        <v>4712</v>
      </c>
      <c r="E68" s="7">
        <v>25586</v>
      </c>
      <c r="F68" s="39">
        <v>0.02</v>
      </c>
    </row>
    <row r="69" spans="1:6" x14ac:dyDescent="0.25">
      <c r="A69" t="s">
        <v>1138</v>
      </c>
      <c r="B69" s="7">
        <v>21226</v>
      </c>
      <c r="C69" s="7">
        <v>12283</v>
      </c>
      <c r="D69" s="7">
        <v>8724</v>
      </c>
      <c r="E69" s="7">
        <v>42233</v>
      </c>
      <c r="F69" s="39">
        <v>3.2000000000000001E-2</v>
      </c>
    </row>
    <row r="70" spans="1:6" x14ac:dyDescent="0.25">
      <c r="A70" t="s">
        <v>1139</v>
      </c>
      <c r="B70" s="7">
        <v>44366</v>
      </c>
      <c r="C70" s="7">
        <v>17312</v>
      </c>
      <c r="D70" s="7">
        <v>33907</v>
      </c>
      <c r="E70" s="7">
        <v>95585</v>
      </c>
      <c r="F70" s="39">
        <v>7.3999999999999996E-2</v>
      </c>
    </row>
    <row r="71" spans="1:6" x14ac:dyDescent="0.25">
      <c r="A71" t="s">
        <v>1140</v>
      </c>
      <c r="B71" s="7">
        <v>7309</v>
      </c>
      <c r="C71" s="7">
        <v>5031</v>
      </c>
      <c r="D71" s="7">
        <v>5229</v>
      </c>
      <c r="E71" s="7">
        <v>17569</v>
      </c>
      <c r="F71" s="39">
        <v>1.4E-2</v>
      </c>
    </row>
    <row r="72" spans="1:6" x14ac:dyDescent="0.25">
      <c r="A72" t="s">
        <v>1141</v>
      </c>
      <c r="B72" s="7">
        <v>45835</v>
      </c>
      <c r="C72" s="7">
        <v>26277</v>
      </c>
      <c r="D72" s="7">
        <v>22114</v>
      </c>
      <c r="E72" s="7">
        <v>94226</v>
      </c>
      <c r="F72" s="39">
        <v>7.2999999999999995E-2</v>
      </c>
    </row>
    <row r="73" spans="1:6" x14ac:dyDescent="0.25">
      <c r="A73" t="s">
        <v>1142</v>
      </c>
      <c r="B73" s="7">
        <v>27785</v>
      </c>
      <c r="C73" s="7">
        <v>16562</v>
      </c>
      <c r="D73" s="7">
        <v>12123</v>
      </c>
      <c r="E73" s="7">
        <v>56470</v>
      </c>
      <c r="F73" s="39">
        <v>4.2999999999999997E-2</v>
      </c>
    </row>
    <row r="74" spans="1:6" x14ac:dyDescent="0.25">
      <c r="A74" t="s">
        <v>1143</v>
      </c>
      <c r="B74" s="7">
        <v>53638</v>
      </c>
      <c r="C74" s="7">
        <v>34129</v>
      </c>
      <c r="D74" s="7">
        <v>28901</v>
      </c>
      <c r="E74" s="7">
        <v>116668</v>
      </c>
      <c r="F74" s="39">
        <v>0.09</v>
      </c>
    </row>
    <row r="75" spans="1:6" x14ac:dyDescent="0.25">
      <c r="A75" t="s">
        <v>1144</v>
      </c>
      <c r="B75" s="7">
        <v>16850</v>
      </c>
      <c r="C75" s="7">
        <v>9995</v>
      </c>
      <c r="D75" s="7">
        <v>6499</v>
      </c>
      <c r="E75" s="7">
        <v>33344</v>
      </c>
      <c r="F75" s="39">
        <v>2.5999999999999999E-2</v>
      </c>
    </row>
    <row r="76" spans="1:6" x14ac:dyDescent="0.25">
      <c r="A76" t="s">
        <v>1145</v>
      </c>
      <c r="B76" s="7">
        <v>13408</v>
      </c>
      <c r="C76" s="7">
        <v>9251</v>
      </c>
      <c r="D76" s="7">
        <v>5151</v>
      </c>
      <c r="E76" s="7">
        <v>27810</v>
      </c>
      <c r="F76" s="39">
        <v>2.1000000000000001E-2</v>
      </c>
    </row>
    <row r="77" spans="1:6" x14ac:dyDescent="0.25">
      <c r="A77" t="s">
        <v>1146</v>
      </c>
      <c r="B77" s="7">
        <v>40848</v>
      </c>
      <c r="C77" s="7">
        <v>27611</v>
      </c>
      <c r="D77" s="7">
        <v>19975</v>
      </c>
      <c r="E77" s="7">
        <v>88434</v>
      </c>
      <c r="F77" s="39">
        <v>6.8000000000000005E-2</v>
      </c>
    </row>
    <row r="78" spans="1:6" x14ac:dyDescent="0.25">
      <c r="A78" t="s">
        <v>1147</v>
      </c>
      <c r="B78" s="7">
        <v>21761</v>
      </c>
      <c r="C78" s="7">
        <v>15381</v>
      </c>
      <c r="D78" s="7">
        <v>8880</v>
      </c>
      <c r="E78" s="7">
        <v>46022</v>
      </c>
      <c r="F78" s="39">
        <v>3.5000000000000003E-2</v>
      </c>
    </row>
    <row r="79" spans="1:6" x14ac:dyDescent="0.25">
      <c r="A79" t="s">
        <v>1148</v>
      </c>
      <c r="B79" s="7">
        <v>23497</v>
      </c>
      <c r="C79" s="7">
        <v>16198</v>
      </c>
      <c r="D79" s="7">
        <v>12065</v>
      </c>
      <c r="E79" s="7">
        <v>51760</v>
      </c>
      <c r="F79" s="39">
        <v>0.04</v>
      </c>
    </row>
    <row r="80" spans="1:6" x14ac:dyDescent="0.25">
      <c r="A80" t="s">
        <v>1149</v>
      </c>
      <c r="B80" s="7">
        <v>18591</v>
      </c>
      <c r="C80" s="7">
        <v>10976</v>
      </c>
      <c r="D80" s="7">
        <v>6238</v>
      </c>
      <c r="E80" s="7">
        <v>35805</v>
      </c>
      <c r="F80" s="39">
        <v>2.8000000000000001E-2</v>
      </c>
    </row>
    <row r="81" spans="1:8" x14ac:dyDescent="0.25">
      <c r="A81" t="s">
        <v>1150</v>
      </c>
      <c r="B81" s="7">
        <v>22946</v>
      </c>
      <c r="C81" s="7">
        <v>14679</v>
      </c>
      <c r="D81" s="7">
        <v>10944</v>
      </c>
      <c r="E81" s="7">
        <v>48569</v>
      </c>
      <c r="F81" s="39">
        <v>3.6999999999999998E-2</v>
      </c>
    </row>
    <row r="82" spans="1:8" x14ac:dyDescent="0.25">
      <c r="A82" t="s">
        <v>1151</v>
      </c>
      <c r="B82" s="7">
        <v>13096</v>
      </c>
      <c r="C82" s="7">
        <v>10486</v>
      </c>
      <c r="D82" s="7">
        <v>4100</v>
      </c>
      <c r="E82" s="7">
        <v>27682</v>
      </c>
      <c r="F82" s="39">
        <v>2.1000000000000001E-2</v>
      </c>
    </row>
    <row r="83" spans="1:8" x14ac:dyDescent="0.25">
      <c r="A83" s="5" t="s">
        <v>240</v>
      </c>
      <c r="B83" s="114">
        <v>598127</v>
      </c>
      <c r="C83" s="114">
        <v>385393</v>
      </c>
      <c r="D83" s="114">
        <v>316100</v>
      </c>
      <c r="E83" s="114">
        <v>1299620</v>
      </c>
      <c r="F83" s="5"/>
    </row>
    <row r="84" spans="1:8" x14ac:dyDescent="0.25">
      <c r="A84" s="210" t="s">
        <v>1117</v>
      </c>
      <c r="B84" s="7"/>
      <c r="C84" s="7"/>
      <c r="D84" s="7"/>
      <c r="E84" s="7"/>
      <c r="F84" s="39"/>
    </row>
    <row r="85" spans="1:8" x14ac:dyDescent="0.25">
      <c r="A85" s="210"/>
      <c r="B85" s="7"/>
      <c r="C85" s="7"/>
      <c r="D85" s="7"/>
      <c r="E85" s="7"/>
      <c r="F85" s="39"/>
    </row>
    <row r="86" spans="1:8" x14ac:dyDescent="0.25">
      <c r="C86" s="48"/>
      <c r="D86" s="48"/>
      <c r="E86" s="48"/>
      <c r="F86" s="39"/>
    </row>
    <row r="87" spans="1:8" ht="15.75" x14ac:dyDescent="0.25">
      <c r="A87" s="3" t="s">
        <v>1158</v>
      </c>
      <c r="F87" s="39"/>
    </row>
    <row r="88" spans="1:8" ht="15.75" x14ac:dyDescent="0.25">
      <c r="A88" s="246"/>
      <c r="B88" s="292" t="s">
        <v>1159</v>
      </c>
      <c r="C88" s="292"/>
      <c r="D88" s="292"/>
      <c r="E88" s="292" t="s">
        <v>1160</v>
      </c>
      <c r="F88" s="292"/>
      <c r="G88" s="292"/>
      <c r="H88" s="292"/>
    </row>
    <row r="89" spans="1:8" x14ac:dyDescent="0.25">
      <c r="A89" t="s">
        <v>1127</v>
      </c>
      <c r="B89" s="119" t="s">
        <v>1121</v>
      </c>
      <c r="C89" s="119" t="s">
        <v>1122</v>
      </c>
      <c r="D89" s="243" t="s">
        <v>1161</v>
      </c>
      <c r="E89" s="119" t="s">
        <v>1162</v>
      </c>
      <c r="F89" s="119" t="s">
        <v>1163</v>
      </c>
      <c r="G89" s="119" t="s">
        <v>1123</v>
      </c>
      <c r="H89" s="243" t="s">
        <v>1164</v>
      </c>
    </row>
    <row r="90" spans="1:8" x14ac:dyDescent="0.25">
      <c r="A90" t="s">
        <v>1128</v>
      </c>
      <c r="B90" s="7">
        <v>758</v>
      </c>
      <c r="C90" s="7">
        <v>357</v>
      </c>
      <c r="D90" s="7">
        <v>1115</v>
      </c>
      <c r="E90" s="192">
        <v>0</v>
      </c>
      <c r="F90" s="192">
        <v>0</v>
      </c>
      <c r="G90" s="192">
        <v>0</v>
      </c>
      <c r="H90" s="242">
        <v>0</v>
      </c>
    </row>
    <row r="91" spans="1:8" x14ac:dyDescent="0.25">
      <c r="A91" t="s">
        <v>1129</v>
      </c>
      <c r="B91" s="7">
        <v>418</v>
      </c>
      <c r="C91" s="7">
        <v>203</v>
      </c>
      <c r="D91" s="7">
        <v>621</v>
      </c>
      <c r="E91" s="192">
        <v>0</v>
      </c>
      <c r="F91" s="192">
        <v>0</v>
      </c>
      <c r="G91" s="192">
        <v>0</v>
      </c>
      <c r="H91" s="242">
        <v>0</v>
      </c>
    </row>
    <row r="92" spans="1:8" x14ac:dyDescent="0.25">
      <c r="A92" t="s">
        <v>1130</v>
      </c>
      <c r="B92" s="7">
        <v>700</v>
      </c>
      <c r="C92" s="7">
        <v>320</v>
      </c>
      <c r="D92" s="7">
        <v>1020</v>
      </c>
      <c r="E92" s="192">
        <v>1</v>
      </c>
      <c r="F92" s="192">
        <v>0</v>
      </c>
      <c r="G92" s="192">
        <v>0</v>
      </c>
      <c r="H92" s="242">
        <v>1</v>
      </c>
    </row>
    <row r="93" spans="1:8" x14ac:dyDescent="0.25">
      <c r="A93" t="s">
        <v>1131</v>
      </c>
      <c r="B93" s="7">
        <v>1198</v>
      </c>
      <c r="C93" s="7">
        <v>691</v>
      </c>
      <c r="D93" s="7">
        <v>1889</v>
      </c>
      <c r="E93" s="192">
        <v>1</v>
      </c>
      <c r="F93" s="192">
        <v>0</v>
      </c>
      <c r="G93" s="192">
        <v>1</v>
      </c>
      <c r="H93" s="242">
        <v>2</v>
      </c>
    </row>
    <row r="94" spans="1:8" x14ac:dyDescent="0.25">
      <c r="A94" t="s">
        <v>1132</v>
      </c>
      <c r="B94" s="7">
        <v>92</v>
      </c>
      <c r="C94" s="7">
        <v>46</v>
      </c>
      <c r="D94" s="7">
        <v>138</v>
      </c>
      <c r="E94" s="192">
        <v>0</v>
      </c>
      <c r="F94" s="192">
        <v>1</v>
      </c>
      <c r="G94" s="192">
        <v>0</v>
      </c>
      <c r="H94" s="242">
        <v>1</v>
      </c>
    </row>
    <row r="95" spans="1:8" x14ac:dyDescent="0.25">
      <c r="A95" t="s">
        <v>1133</v>
      </c>
      <c r="B95" s="7">
        <v>163</v>
      </c>
      <c r="C95" s="7">
        <v>57</v>
      </c>
      <c r="D95" s="7">
        <v>220</v>
      </c>
      <c r="E95" s="192">
        <v>0</v>
      </c>
      <c r="F95" s="192">
        <v>0</v>
      </c>
      <c r="G95" s="192">
        <v>0</v>
      </c>
      <c r="H95" s="242">
        <v>0</v>
      </c>
    </row>
    <row r="96" spans="1:8" x14ac:dyDescent="0.25">
      <c r="A96" t="s">
        <v>1134</v>
      </c>
      <c r="B96" s="7">
        <v>878</v>
      </c>
      <c r="C96" s="7">
        <v>470</v>
      </c>
      <c r="D96" s="7">
        <v>1348</v>
      </c>
      <c r="E96" s="192">
        <v>0</v>
      </c>
      <c r="F96" s="192">
        <v>0</v>
      </c>
      <c r="G96" s="192">
        <v>0</v>
      </c>
      <c r="H96" s="242">
        <v>0</v>
      </c>
    </row>
    <row r="97" spans="1:8" x14ac:dyDescent="0.25">
      <c r="A97" t="s">
        <v>1135</v>
      </c>
      <c r="B97" s="7">
        <v>544</v>
      </c>
      <c r="C97" s="7">
        <v>173</v>
      </c>
      <c r="D97" s="7">
        <v>717</v>
      </c>
      <c r="E97" s="192">
        <v>1</v>
      </c>
      <c r="F97" s="192">
        <v>0</v>
      </c>
      <c r="G97" s="192">
        <v>2</v>
      </c>
      <c r="H97" s="242">
        <v>3</v>
      </c>
    </row>
    <row r="98" spans="1:8" x14ac:dyDescent="0.25">
      <c r="A98" t="s">
        <v>455</v>
      </c>
      <c r="B98" s="7">
        <v>298</v>
      </c>
      <c r="C98" s="7">
        <v>91</v>
      </c>
      <c r="D98" s="7">
        <v>389</v>
      </c>
      <c r="E98" s="192">
        <v>0</v>
      </c>
      <c r="F98" s="192">
        <v>0</v>
      </c>
      <c r="G98" s="192">
        <v>0</v>
      </c>
      <c r="H98" s="242">
        <v>0</v>
      </c>
    </row>
    <row r="99" spans="1:8" x14ac:dyDescent="0.25">
      <c r="A99" t="s">
        <v>1136</v>
      </c>
      <c r="B99" s="7">
        <v>260</v>
      </c>
      <c r="C99" s="7">
        <v>102</v>
      </c>
      <c r="D99" s="7">
        <v>362</v>
      </c>
      <c r="E99" s="192">
        <v>0</v>
      </c>
      <c r="F99" s="192">
        <v>0</v>
      </c>
      <c r="G99" s="192">
        <v>0</v>
      </c>
      <c r="H99" s="242">
        <v>0</v>
      </c>
    </row>
    <row r="100" spans="1:8" x14ac:dyDescent="0.25">
      <c r="A100" t="s">
        <v>1137</v>
      </c>
      <c r="B100" s="7">
        <v>582</v>
      </c>
      <c r="C100" s="7">
        <v>247</v>
      </c>
      <c r="D100" s="7">
        <v>829</v>
      </c>
      <c r="E100" s="192">
        <v>0</v>
      </c>
      <c r="F100" s="192">
        <v>0</v>
      </c>
      <c r="G100" s="192">
        <v>0</v>
      </c>
      <c r="H100" s="242">
        <v>0</v>
      </c>
    </row>
    <row r="101" spans="1:8" x14ac:dyDescent="0.25">
      <c r="A101" t="s">
        <v>1138</v>
      </c>
      <c r="B101" s="7">
        <v>1146</v>
      </c>
      <c r="C101" s="7">
        <v>523</v>
      </c>
      <c r="D101" s="7">
        <v>1669</v>
      </c>
      <c r="E101" s="192">
        <v>0</v>
      </c>
      <c r="F101" s="192">
        <v>0</v>
      </c>
      <c r="G101" s="192">
        <v>0</v>
      </c>
      <c r="H101" s="242">
        <v>0</v>
      </c>
    </row>
    <row r="102" spans="1:8" x14ac:dyDescent="0.25">
      <c r="A102" t="s">
        <v>1139</v>
      </c>
      <c r="B102" s="7">
        <v>299</v>
      </c>
      <c r="C102" s="7">
        <v>64</v>
      </c>
      <c r="D102" s="7">
        <v>363</v>
      </c>
      <c r="E102" s="192">
        <v>0</v>
      </c>
      <c r="F102" s="192">
        <v>0</v>
      </c>
      <c r="G102" s="192">
        <v>1</v>
      </c>
      <c r="H102" s="242">
        <v>1</v>
      </c>
    </row>
    <row r="103" spans="1:8" x14ac:dyDescent="0.25">
      <c r="A103" t="s">
        <v>1140</v>
      </c>
      <c r="B103" s="7">
        <v>431</v>
      </c>
      <c r="C103" s="7">
        <v>112</v>
      </c>
      <c r="D103" s="7">
        <v>543</v>
      </c>
      <c r="E103" s="192">
        <v>0</v>
      </c>
      <c r="F103" s="192">
        <v>0</v>
      </c>
      <c r="G103" s="192">
        <v>0</v>
      </c>
      <c r="H103" s="242">
        <v>0</v>
      </c>
    </row>
    <row r="104" spans="1:8" x14ac:dyDescent="0.25">
      <c r="A104" t="s">
        <v>1141</v>
      </c>
      <c r="B104" s="7">
        <v>944</v>
      </c>
      <c r="C104" s="7">
        <v>523</v>
      </c>
      <c r="D104" s="7">
        <v>1467</v>
      </c>
      <c r="E104" s="192">
        <v>0</v>
      </c>
      <c r="F104" s="192">
        <v>0</v>
      </c>
      <c r="G104" s="192">
        <v>0</v>
      </c>
      <c r="H104" s="242">
        <v>0</v>
      </c>
    </row>
    <row r="105" spans="1:8" x14ac:dyDescent="0.25">
      <c r="A105" t="s">
        <v>1142</v>
      </c>
      <c r="B105" s="7">
        <v>1495</v>
      </c>
      <c r="C105" s="7">
        <v>634</v>
      </c>
      <c r="D105" s="7">
        <v>2129</v>
      </c>
      <c r="E105" s="192">
        <v>0</v>
      </c>
      <c r="F105" s="192">
        <v>0</v>
      </c>
      <c r="G105" s="192">
        <v>0</v>
      </c>
      <c r="H105" s="242">
        <v>0</v>
      </c>
    </row>
    <row r="106" spans="1:8" x14ac:dyDescent="0.25">
      <c r="A106" t="s">
        <v>1143</v>
      </c>
      <c r="B106" s="7">
        <v>338</v>
      </c>
      <c r="C106" s="7">
        <v>229</v>
      </c>
      <c r="D106" s="7">
        <v>567</v>
      </c>
      <c r="E106" s="192">
        <v>0</v>
      </c>
      <c r="F106" s="192">
        <v>0</v>
      </c>
      <c r="G106" s="192">
        <v>2</v>
      </c>
      <c r="H106" s="242">
        <v>2</v>
      </c>
    </row>
    <row r="107" spans="1:8" x14ac:dyDescent="0.25">
      <c r="A107" t="s">
        <v>1144</v>
      </c>
      <c r="B107" s="7">
        <v>1284</v>
      </c>
      <c r="C107" s="7">
        <v>719</v>
      </c>
      <c r="D107" s="7">
        <v>2003</v>
      </c>
      <c r="E107" s="192">
        <v>0</v>
      </c>
      <c r="F107" s="192">
        <v>0</v>
      </c>
      <c r="G107" s="192">
        <v>0</v>
      </c>
      <c r="H107" s="242">
        <v>0</v>
      </c>
    </row>
    <row r="108" spans="1:8" x14ac:dyDescent="0.25">
      <c r="A108" t="s">
        <v>1145</v>
      </c>
      <c r="B108" s="7">
        <v>188</v>
      </c>
      <c r="C108" s="7">
        <v>99</v>
      </c>
      <c r="D108" s="7">
        <v>287</v>
      </c>
      <c r="E108" s="192">
        <v>1</v>
      </c>
      <c r="F108" s="192">
        <v>0</v>
      </c>
      <c r="G108" s="192">
        <v>268</v>
      </c>
      <c r="H108" s="242">
        <v>269</v>
      </c>
    </row>
    <row r="109" spans="1:8" x14ac:dyDescent="0.25">
      <c r="A109" t="s">
        <v>1146</v>
      </c>
      <c r="B109" s="7">
        <v>464</v>
      </c>
      <c r="C109" s="7">
        <v>232</v>
      </c>
      <c r="D109" s="7">
        <v>696</v>
      </c>
      <c r="E109" s="192">
        <v>18</v>
      </c>
      <c r="F109" s="192">
        <v>9</v>
      </c>
      <c r="G109" s="192">
        <v>17</v>
      </c>
      <c r="H109" s="242">
        <v>44</v>
      </c>
    </row>
    <row r="110" spans="1:8" x14ac:dyDescent="0.25">
      <c r="A110" t="s">
        <v>1147</v>
      </c>
      <c r="B110" s="7">
        <v>896</v>
      </c>
      <c r="C110" s="7">
        <v>510</v>
      </c>
      <c r="D110" s="7">
        <v>1406</v>
      </c>
      <c r="E110" s="192">
        <v>0</v>
      </c>
      <c r="F110" s="192">
        <v>0</v>
      </c>
      <c r="G110" s="192">
        <v>0</v>
      </c>
      <c r="H110" s="242">
        <v>0</v>
      </c>
    </row>
    <row r="111" spans="1:8" x14ac:dyDescent="0.25">
      <c r="A111" t="s">
        <v>1148</v>
      </c>
      <c r="B111" s="7">
        <v>142</v>
      </c>
      <c r="C111" s="7">
        <v>58</v>
      </c>
      <c r="D111" s="7">
        <v>200</v>
      </c>
      <c r="E111" s="192">
        <v>0</v>
      </c>
      <c r="F111" s="192">
        <v>0</v>
      </c>
      <c r="G111" s="192">
        <v>0</v>
      </c>
      <c r="H111" s="242">
        <v>0</v>
      </c>
    </row>
    <row r="112" spans="1:8" x14ac:dyDescent="0.25">
      <c r="A112" t="s">
        <v>1149</v>
      </c>
      <c r="B112" s="7">
        <v>551</v>
      </c>
      <c r="C112" s="7">
        <v>180</v>
      </c>
      <c r="D112" s="7">
        <v>731</v>
      </c>
      <c r="E112" s="192">
        <v>0</v>
      </c>
      <c r="F112" s="192">
        <v>0</v>
      </c>
      <c r="G112" s="192">
        <v>0</v>
      </c>
      <c r="H112" s="242">
        <v>0</v>
      </c>
    </row>
    <row r="113" spans="1:8" x14ac:dyDescent="0.25">
      <c r="A113" t="s">
        <v>1150</v>
      </c>
      <c r="B113" s="7">
        <v>197</v>
      </c>
      <c r="C113" s="7">
        <v>98</v>
      </c>
      <c r="D113" s="7">
        <v>295</v>
      </c>
      <c r="E113" s="192">
        <v>8</v>
      </c>
      <c r="F113" s="192">
        <v>6</v>
      </c>
      <c r="G113" s="192">
        <v>4</v>
      </c>
      <c r="H113" s="242">
        <v>18</v>
      </c>
    </row>
    <row r="114" spans="1:8" x14ac:dyDescent="0.25">
      <c r="A114" t="s">
        <v>1151</v>
      </c>
      <c r="B114" s="7">
        <v>290</v>
      </c>
      <c r="C114" s="7">
        <v>203</v>
      </c>
      <c r="D114" s="7">
        <v>493</v>
      </c>
      <c r="E114" s="192">
        <v>1</v>
      </c>
      <c r="F114" s="192">
        <v>0</v>
      </c>
      <c r="G114" s="192">
        <v>1</v>
      </c>
      <c r="H114" s="242">
        <v>2</v>
      </c>
    </row>
    <row r="115" spans="1:8" x14ac:dyDescent="0.25">
      <c r="A115" s="5" t="s">
        <v>240</v>
      </c>
      <c r="B115" s="109">
        <v>14556</v>
      </c>
      <c r="C115" s="109">
        <v>6941</v>
      </c>
      <c r="D115" s="109">
        <v>21497</v>
      </c>
      <c r="E115" s="244">
        <v>31</v>
      </c>
      <c r="F115" s="244">
        <v>16</v>
      </c>
      <c r="G115" s="244">
        <v>296</v>
      </c>
      <c r="H115" s="245">
        <v>343</v>
      </c>
    </row>
    <row r="116" spans="1:8" x14ac:dyDescent="0.25">
      <c r="A116" s="208" t="s">
        <v>1117</v>
      </c>
      <c r="C116" s="48"/>
      <c r="D116" s="48"/>
      <c r="E116" s="48"/>
      <c r="F116" s="39"/>
    </row>
    <row r="117" spans="1:8" x14ac:dyDescent="0.25">
      <c r="A117" s="208"/>
      <c r="C117" s="48"/>
      <c r="D117" s="48"/>
      <c r="E117" s="48"/>
      <c r="F117" s="39"/>
    </row>
    <row r="118" spans="1:8" x14ac:dyDescent="0.25">
      <c r="A118" s="208"/>
      <c r="C118" s="48"/>
      <c r="D118" s="48"/>
      <c r="E118" s="48"/>
      <c r="F118" s="39"/>
    </row>
    <row r="119" spans="1:8" ht="15.75" x14ac:dyDescent="0.25">
      <c r="A119" s="3" t="s">
        <v>1165</v>
      </c>
      <c r="C119" s="48"/>
      <c r="D119" s="48"/>
      <c r="E119" s="48"/>
    </row>
    <row r="120" spans="1:8" x14ac:dyDescent="0.25">
      <c r="A120" s="48" t="s">
        <v>1166</v>
      </c>
      <c r="B120" s="37" t="s">
        <v>211</v>
      </c>
      <c r="C120" s="37" t="s">
        <v>212</v>
      </c>
      <c r="D120" s="37" t="s">
        <v>213</v>
      </c>
      <c r="E120" s="37" t="s">
        <v>214</v>
      </c>
      <c r="F120" s="37" t="s">
        <v>215</v>
      </c>
    </row>
    <row r="121" spans="1:8" x14ac:dyDescent="0.25">
      <c r="A121" t="s">
        <v>1167</v>
      </c>
      <c r="B121" s="37" t="s">
        <v>1168</v>
      </c>
      <c r="C121" s="37" t="s">
        <v>1169</v>
      </c>
      <c r="D121" s="37" t="s">
        <v>1170</v>
      </c>
      <c r="E121" s="37" t="s">
        <v>1171</v>
      </c>
      <c r="F121" s="37" t="s">
        <v>1172</v>
      </c>
    </row>
    <row r="122" spans="1:8" x14ac:dyDescent="0.25">
      <c r="A122" t="s">
        <v>1173</v>
      </c>
      <c r="B122" s="37" t="s">
        <v>657</v>
      </c>
      <c r="C122" s="37" t="s">
        <v>654</v>
      </c>
      <c r="D122" s="37" t="s">
        <v>654</v>
      </c>
      <c r="E122" s="37" t="s">
        <v>653</v>
      </c>
      <c r="F122" s="37" t="s">
        <v>653</v>
      </c>
    </row>
    <row r="123" spans="1:8" x14ac:dyDescent="0.25">
      <c r="A123" s="210" t="s">
        <v>1117</v>
      </c>
      <c r="B123" s="37"/>
      <c r="C123" s="37"/>
      <c r="D123" s="37"/>
      <c r="E123" s="37"/>
      <c r="F123" s="37"/>
    </row>
    <row r="124" spans="1:8" x14ac:dyDescent="0.25">
      <c r="A124" s="210"/>
      <c r="B124" s="37"/>
      <c r="C124" s="37"/>
      <c r="D124" s="37"/>
      <c r="E124" s="37"/>
      <c r="F124" s="37"/>
    </row>
    <row r="125" spans="1:8" x14ac:dyDescent="0.25">
      <c r="A125" s="210"/>
      <c r="B125" s="37"/>
      <c r="C125" s="37"/>
      <c r="D125" s="37"/>
      <c r="E125" s="37"/>
      <c r="F125" s="37"/>
    </row>
    <row r="126" spans="1:8" ht="15.75" x14ac:dyDescent="0.25">
      <c r="A126" s="3" t="s">
        <v>1174</v>
      </c>
    </row>
    <row r="127" spans="1:8" x14ac:dyDescent="0.25">
      <c r="A127" t="s">
        <v>897</v>
      </c>
      <c r="B127" s="37" t="s">
        <v>211</v>
      </c>
      <c r="C127" s="37" t="s">
        <v>212</v>
      </c>
      <c r="D127" s="37" t="s">
        <v>213</v>
      </c>
      <c r="E127" s="37" t="s">
        <v>214</v>
      </c>
      <c r="F127" s="37" t="s">
        <v>215</v>
      </c>
    </row>
    <row r="128" spans="1:8" x14ac:dyDescent="0.25">
      <c r="A128" t="s">
        <v>1175</v>
      </c>
      <c r="B128" s="37" t="s">
        <v>1176</v>
      </c>
      <c r="C128" s="37" t="s">
        <v>1177</v>
      </c>
      <c r="D128" s="37" t="s">
        <v>1178</v>
      </c>
      <c r="E128" s="37" t="s">
        <v>1179</v>
      </c>
      <c r="F128" s="37" t="s">
        <v>1180</v>
      </c>
    </row>
    <row r="129" spans="1:6" x14ac:dyDescent="0.25">
      <c r="A129" t="s">
        <v>1181</v>
      </c>
      <c r="B129" s="37" t="s">
        <v>658</v>
      </c>
      <c r="C129" s="37" t="s">
        <v>659</v>
      </c>
      <c r="D129" s="37" t="s">
        <v>650</v>
      </c>
      <c r="E129" s="37" t="s">
        <v>650</v>
      </c>
      <c r="F129" s="37" t="s">
        <v>651</v>
      </c>
    </row>
    <row r="130" spans="1:6" x14ac:dyDescent="0.25">
      <c r="A130" s="210" t="s">
        <v>1117</v>
      </c>
      <c r="B130" s="37"/>
      <c r="C130" s="37"/>
      <c r="D130" s="37"/>
      <c r="E130" s="37"/>
      <c r="F130" s="37"/>
    </row>
    <row r="133" spans="1:6" ht="15.75" x14ac:dyDescent="0.25">
      <c r="A133" s="3" t="s">
        <v>1182</v>
      </c>
    </row>
    <row r="134" spans="1:6" x14ac:dyDescent="0.25">
      <c r="A134" t="s">
        <v>1183</v>
      </c>
      <c r="B134" s="37" t="s">
        <v>211</v>
      </c>
      <c r="C134" s="119" t="s">
        <v>212</v>
      </c>
      <c r="D134" s="119" t="s">
        <v>213</v>
      </c>
      <c r="E134" s="119" t="s">
        <v>214</v>
      </c>
      <c r="F134" s="119" t="s">
        <v>215</v>
      </c>
    </row>
    <row r="135" spans="1:6" x14ac:dyDescent="0.25">
      <c r="A135" t="s">
        <v>1128</v>
      </c>
      <c r="B135">
        <v>170</v>
      </c>
      <c r="C135" s="192">
        <v>210</v>
      </c>
      <c r="D135" s="192">
        <v>132</v>
      </c>
      <c r="E135" s="192">
        <v>195</v>
      </c>
      <c r="F135" s="192">
        <v>212</v>
      </c>
    </row>
    <row r="136" spans="1:6" x14ac:dyDescent="0.25">
      <c r="A136" t="s">
        <v>1131</v>
      </c>
      <c r="B136">
        <v>100</v>
      </c>
      <c r="C136" s="192">
        <v>103</v>
      </c>
      <c r="D136" s="192">
        <v>126</v>
      </c>
      <c r="E136" s="192">
        <v>62</v>
      </c>
      <c r="F136" s="192">
        <v>230</v>
      </c>
    </row>
    <row r="137" spans="1:6" x14ac:dyDescent="0.25">
      <c r="A137" t="s">
        <v>1135</v>
      </c>
      <c r="B137">
        <v>441</v>
      </c>
      <c r="C137" s="192">
        <v>294</v>
      </c>
      <c r="D137" s="192">
        <v>285</v>
      </c>
      <c r="E137" s="192">
        <v>217</v>
      </c>
      <c r="F137" s="192">
        <v>413</v>
      </c>
    </row>
    <row r="138" spans="1:6" x14ac:dyDescent="0.25">
      <c r="A138" t="s">
        <v>455</v>
      </c>
      <c r="B138">
        <v>260</v>
      </c>
      <c r="C138" s="192">
        <v>234</v>
      </c>
      <c r="D138" s="192">
        <v>235</v>
      </c>
      <c r="E138" s="192">
        <v>167</v>
      </c>
      <c r="F138" s="192">
        <v>390</v>
      </c>
    </row>
    <row r="139" spans="1:6" x14ac:dyDescent="0.25">
      <c r="A139" t="s">
        <v>1184</v>
      </c>
      <c r="B139">
        <v>311</v>
      </c>
      <c r="C139" s="192">
        <v>320</v>
      </c>
      <c r="D139" s="192">
        <v>358</v>
      </c>
      <c r="E139" s="192">
        <v>318</v>
      </c>
      <c r="F139" s="192">
        <v>589</v>
      </c>
    </row>
    <row r="140" spans="1:6" x14ac:dyDescent="0.25">
      <c r="A140" t="s">
        <v>1143</v>
      </c>
      <c r="B140">
        <v>667</v>
      </c>
      <c r="C140" s="192">
        <v>525</v>
      </c>
      <c r="D140" s="192">
        <v>585</v>
      </c>
      <c r="E140" s="192">
        <v>583</v>
      </c>
      <c r="F140" s="192">
        <v>864</v>
      </c>
    </row>
    <row r="141" spans="1:6" x14ac:dyDescent="0.25">
      <c r="A141" t="s">
        <v>1150</v>
      </c>
      <c r="B141">
        <v>184</v>
      </c>
      <c r="C141" s="192">
        <v>169</v>
      </c>
      <c r="D141" s="192">
        <v>176</v>
      </c>
      <c r="E141" s="192">
        <v>185</v>
      </c>
      <c r="F141" s="192">
        <v>291</v>
      </c>
    </row>
    <row r="142" spans="1:6" x14ac:dyDescent="0.25">
      <c r="A142" s="5" t="s">
        <v>240</v>
      </c>
      <c r="B142" s="109">
        <v>2133</v>
      </c>
      <c r="C142" s="223">
        <v>1855</v>
      </c>
      <c r="D142" s="223">
        <v>1897</v>
      </c>
      <c r="E142" s="223">
        <v>1727</v>
      </c>
      <c r="F142" s="223">
        <v>2989</v>
      </c>
    </row>
    <row r="143" spans="1:6" x14ac:dyDescent="0.25">
      <c r="A143" s="210" t="s">
        <v>1117</v>
      </c>
    </row>
    <row r="146" spans="1:7" ht="15.75" x14ac:dyDescent="0.25">
      <c r="A146" s="3" t="s">
        <v>1185</v>
      </c>
    </row>
    <row r="147" spans="1:7" x14ac:dyDescent="0.25">
      <c r="A147" t="s">
        <v>254</v>
      </c>
      <c r="B147" s="37" t="s">
        <v>211</v>
      </c>
      <c r="C147" s="37" t="s">
        <v>212</v>
      </c>
      <c r="D147" s="37" t="s">
        <v>213</v>
      </c>
      <c r="E147" s="37" t="s">
        <v>214</v>
      </c>
      <c r="F147" s="37" t="s">
        <v>215</v>
      </c>
    </row>
    <row r="148" spans="1:7" x14ac:dyDescent="0.25">
      <c r="A148" t="s">
        <v>1186</v>
      </c>
      <c r="B148" s="42" t="s">
        <v>1187</v>
      </c>
      <c r="C148" s="42" t="s">
        <v>1188</v>
      </c>
      <c r="D148" s="42" t="s">
        <v>1189</v>
      </c>
      <c r="E148" s="42" t="s">
        <v>1187</v>
      </c>
      <c r="F148" s="42" t="s">
        <v>1189</v>
      </c>
    </row>
    <row r="149" spans="1:7" x14ac:dyDescent="0.25">
      <c r="A149" t="s">
        <v>1190</v>
      </c>
      <c r="B149" s="42" t="s">
        <v>1191</v>
      </c>
      <c r="C149" s="42" t="s">
        <v>1192</v>
      </c>
      <c r="D149" s="42" t="s">
        <v>1187</v>
      </c>
      <c r="E149" s="42" t="s">
        <v>1193</v>
      </c>
      <c r="F149" s="42" t="s">
        <v>1191</v>
      </c>
    </row>
    <row r="150" spans="1:7" x14ac:dyDescent="0.25">
      <c r="A150" t="s">
        <v>1194</v>
      </c>
      <c r="B150" s="42" t="s">
        <v>1195</v>
      </c>
      <c r="C150" s="42" t="s">
        <v>1196</v>
      </c>
      <c r="D150" s="42" t="s">
        <v>1197</v>
      </c>
      <c r="E150" s="42" t="s">
        <v>1195</v>
      </c>
      <c r="F150" s="42" t="s">
        <v>1198</v>
      </c>
    </row>
    <row r="151" spans="1:7" x14ac:dyDescent="0.25">
      <c r="A151" t="s">
        <v>1199</v>
      </c>
      <c r="B151" s="42" t="s">
        <v>1200</v>
      </c>
      <c r="C151" s="42" t="s">
        <v>1201</v>
      </c>
      <c r="D151" s="42" t="s">
        <v>1201</v>
      </c>
      <c r="E151" s="42" t="s">
        <v>1202</v>
      </c>
      <c r="F151" s="42" t="s">
        <v>1203</v>
      </c>
    </row>
    <row r="152" spans="1:7" x14ac:dyDescent="0.25">
      <c r="A152" t="s">
        <v>1204</v>
      </c>
      <c r="B152" s="42" t="s">
        <v>1205</v>
      </c>
      <c r="C152" s="42" t="s">
        <v>1206</v>
      </c>
      <c r="D152" s="42" t="s">
        <v>1207</v>
      </c>
      <c r="E152" s="42" t="s">
        <v>1208</v>
      </c>
      <c r="F152" s="42" t="s">
        <v>1209</v>
      </c>
    </row>
    <row r="153" spans="1:7" x14ac:dyDescent="0.25">
      <c r="A153" t="s">
        <v>1210</v>
      </c>
      <c r="B153" s="42"/>
      <c r="C153" s="42"/>
      <c r="D153" s="42"/>
      <c r="E153" s="42"/>
      <c r="F153" s="42" t="s">
        <v>1211</v>
      </c>
    </row>
    <row r="154" spans="1:7" x14ac:dyDescent="0.25">
      <c r="A154" s="210" t="s">
        <v>1117</v>
      </c>
      <c r="C154" s="42"/>
      <c r="D154" s="42"/>
      <c r="E154" s="42"/>
      <c r="F154" s="42"/>
      <c r="G154" s="42"/>
    </row>
    <row r="155" spans="1:7" x14ac:dyDescent="0.25">
      <c r="A155" s="208"/>
      <c r="C155" s="48"/>
      <c r="D155" s="48"/>
      <c r="E155" s="48"/>
      <c r="F155" s="39"/>
    </row>
    <row r="156" spans="1:7" x14ac:dyDescent="0.25">
      <c r="A156" s="208"/>
      <c r="C156" s="48"/>
      <c r="D156" s="48"/>
      <c r="E156" s="48"/>
      <c r="F156" s="39"/>
    </row>
    <row r="157" spans="1:7" x14ac:dyDescent="0.25">
      <c r="A157" s="16" t="s">
        <v>1212</v>
      </c>
    </row>
    <row r="158" spans="1:7" x14ac:dyDescent="0.25">
      <c r="A158" t="s">
        <v>1213</v>
      </c>
      <c r="B158" s="37" t="s">
        <v>211</v>
      </c>
      <c r="C158" s="37" t="s">
        <v>212</v>
      </c>
      <c r="D158" s="37" t="s">
        <v>213</v>
      </c>
      <c r="E158" s="37" t="s">
        <v>214</v>
      </c>
      <c r="F158" s="37" t="s">
        <v>215</v>
      </c>
    </row>
    <row r="159" spans="1:7" x14ac:dyDescent="0.25">
      <c r="A159" t="s">
        <v>1214</v>
      </c>
      <c r="B159" s="37" t="s">
        <v>1215</v>
      </c>
      <c r="C159" s="37" t="s">
        <v>1216</v>
      </c>
      <c r="D159" s="37" t="s">
        <v>1217</v>
      </c>
      <c r="E159" s="37" t="s">
        <v>1215</v>
      </c>
      <c r="F159" s="37" t="s">
        <v>1218</v>
      </c>
    </row>
    <row r="160" spans="1:7" x14ac:dyDescent="0.25">
      <c r="A160" t="s">
        <v>1219</v>
      </c>
      <c r="B160" s="37" t="s">
        <v>1220</v>
      </c>
      <c r="C160" s="37" t="s">
        <v>1221</v>
      </c>
      <c r="D160" s="37" t="s">
        <v>1215</v>
      </c>
      <c r="E160" s="37" t="s">
        <v>1217</v>
      </c>
      <c r="F160" s="37" t="s">
        <v>1222</v>
      </c>
    </row>
    <row r="161" spans="1:6" x14ac:dyDescent="0.25">
      <c r="A161" t="s">
        <v>1223</v>
      </c>
      <c r="B161" s="37" t="s">
        <v>1224</v>
      </c>
      <c r="C161" s="37" t="s">
        <v>1224</v>
      </c>
      <c r="D161" s="37" t="s">
        <v>1224</v>
      </c>
      <c r="E161" s="37" t="s">
        <v>1224</v>
      </c>
      <c r="F161" s="38" t="s">
        <v>1224</v>
      </c>
    </row>
    <row r="162" spans="1:6" x14ac:dyDescent="0.25">
      <c r="A162" t="s">
        <v>1225</v>
      </c>
      <c r="B162" s="37" t="s">
        <v>1216</v>
      </c>
      <c r="C162" s="37" t="s">
        <v>1226</v>
      </c>
      <c r="D162" s="37" t="s">
        <v>1217</v>
      </c>
      <c r="E162" s="37" t="s">
        <v>1217</v>
      </c>
      <c r="F162" s="38" t="s">
        <v>1216</v>
      </c>
    </row>
    <row r="163" spans="1:6" x14ac:dyDescent="0.25">
      <c r="A163" t="s">
        <v>1227</v>
      </c>
      <c r="B163" s="37" t="s">
        <v>1226</v>
      </c>
      <c r="C163" s="37" t="s">
        <v>1228</v>
      </c>
      <c r="D163" s="37" t="s">
        <v>1229</v>
      </c>
      <c r="E163" s="37" t="s">
        <v>1229</v>
      </c>
      <c r="F163" s="37" t="s">
        <v>1229</v>
      </c>
    </row>
    <row r="164" spans="1:6" x14ac:dyDescent="0.25">
      <c r="A164" t="s">
        <v>1230</v>
      </c>
      <c r="B164" s="37"/>
      <c r="C164" s="37"/>
      <c r="D164" s="37"/>
      <c r="E164" s="37" t="s">
        <v>1231</v>
      </c>
      <c r="F164" s="37" t="s">
        <v>1224</v>
      </c>
    </row>
    <row r="165" spans="1:6" x14ac:dyDescent="0.25">
      <c r="A165" t="s">
        <v>1232</v>
      </c>
      <c r="B165" s="37"/>
      <c r="C165" s="37"/>
      <c r="D165" s="37"/>
      <c r="E165" s="37" t="s">
        <v>1233</v>
      </c>
      <c r="F165" s="37" t="s">
        <v>1234</v>
      </c>
    </row>
    <row r="166" spans="1:6" x14ac:dyDescent="0.25">
      <c r="A166" t="s">
        <v>1235</v>
      </c>
      <c r="B166" s="37" t="s">
        <v>1236</v>
      </c>
      <c r="C166" s="37" t="s">
        <v>1237</v>
      </c>
      <c r="D166" s="37" t="s">
        <v>1220</v>
      </c>
      <c r="E166" s="37" t="s">
        <v>1238</v>
      </c>
      <c r="F166" s="38" t="s">
        <v>1238</v>
      </c>
    </row>
    <row r="167" spans="1:6" x14ac:dyDescent="0.25">
      <c r="A167" t="s">
        <v>1239</v>
      </c>
      <c r="B167" s="37" t="s">
        <v>1240</v>
      </c>
      <c r="C167" s="37" t="s">
        <v>1218</v>
      </c>
      <c r="D167" s="37" t="s">
        <v>1241</v>
      </c>
      <c r="E167" s="37" t="s">
        <v>1242</v>
      </c>
      <c r="F167" s="37" t="s">
        <v>1242</v>
      </c>
    </row>
    <row r="168" spans="1:6" x14ac:dyDescent="0.25">
      <c r="A168" s="210" t="s">
        <v>1117</v>
      </c>
    </row>
    <row r="171" spans="1:6" ht="15.75" x14ac:dyDescent="0.25">
      <c r="A171" s="3" t="s">
        <v>1243</v>
      </c>
    </row>
    <row r="172" spans="1:6" x14ac:dyDescent="0.25">
      <c r="A172" t="s">
        <v>1127</v>
      </c>
      <c r="B172" t="s">
        <v>445</v>
      </c>
      <c r="C172" t="s">
        <v>1244</v>
      </c>
      <c r="D172" t="s">
        <v>1245</v>
      </c>
    </row>
    <row r="173" spans="1:6" x14ac:dyDescent="0.25">
      <c r="A173">
        <v>1</v>
      </c>
      <c r="B173" t="s">
        <v>1128</v>
      </c>
      <c r="C173" s="6">
        <v>0.73</v>
      </c>
      <c r="D173" s="6">
        <v>0.27</v>
      </c>
    </row>
    <row r="174" spans="1:6" x14ac:dyDescent="0.25">
      <c r="A174">
        <v>2</v>
      </c>
      <c r="B174" t="s">
        <v>1129</v>
      </c>
      <c r="C174" s="6">
        <v>0.77</v>
      </c>
      <c r="D174" s="6">
        <v>0.23</v>
      </c>
    </row>
    <row r="175" spans="1:6" x14ac:dyDescent="0.25">
      <c r="A175">
        <v>3</v>
      </c>
      <c r="B175" t="s">
        <v>1130</v>
      </c>
      <c r="C175" s="6">
        <v>0.74</v>
      </c>
      <c r="D175" s="6">
        <v>0.26</v>
      </c>
    </row>
    <row r="176" spans="1:6" x14ac:dyDescent="0.25">
      <c r="A176">
        <v>4</v>
      </c>
      <c r="B176" t="s">
        <v>1131</v>
      </c>
      <c r="C176" s="6">
        <v>0.7</v>
      </c>
      <c r="D176" s="6">
        <v>0.3</v>
      </c>
    </row>
    <row r="177" spans="1:4" x14ac:dyDescent="0.25">
      <c r="A177">
        <v>5</v>
      </c>
      <c r="B177" t="s">
        <v>1132</v>
      </c>
      <c r="C177" s="6">
        <v>0.74</v>
      </c>
      <c r="D177" s="6">
        <v>0.26</v>
      </c>
    </row>
    <row r="178" spans="1:4" x14ac:dyDescent="0.25">
      <c r="A178">
        <v>6</v>
      </c>
      <c r="B178" t="s">
        <v>1133</v>
      </c>
      <c r="C178" s="6">
        <v>0.75</v>
      </c>
      <c r="D178" s="6">
        <v>0.25</v>
      </c>
    </row>
    <row r="179" spans="1:4" x14ac:dyDescent="0.25">
      <c r="A179">
        <v>7</v>
      </c>
      <c r="B179" t="s">
        <v>1134</v>
      </c>
      <c r="C179" s="6">
        <v>0.8</v>
      </c>
      <c r="D179" s="6">
        <v>0.2</v>
      </c>
    </row>
    <row r="180" spans="1:4" x14ac:dyDescent="0.25">
      <c r="A180">
        <v>8</v>
      </c>
      <c r="B180" t="s">
        <v>1135</v>
      </c>
      <c r="C180" s="6">
        <v>0.74</v>
      </c>
      <c r="D180" s="6">
        <v>0.26</v>
      </c>
    </row>
    <row r="181" spans="1:4" x14ac:dyDescent="0.25">
      <c r="A181">
        <v>9</v>
      </c>
      <c r="B181" t="s">
        <v>455</v>
      </c>
      <c r="C181" s="6">
        <v>0.69</v>
      </c>
      <c r="D181" s="6">
        <v>0.31</v>
      </c>
    </row>
    <row r="182" spans="1:4" x14ac:dyDescent="0.25">
      <c r="A182">
        <v>10</v>
      </c>
      <c r="B182" t="s">
        <v>1136</v>
      </c>
      <c r="C182" s="6">
        <v>0.82</v>
      </c>
      <c r="D182" s="6">
        <v>0.18</v>
      </c>
    </row>
    <row r="183" spans="1:4" x14ac:dyDescent="0.25">
      <c r="A183">
        <v>11</v>
      </c>
      <c r="B183" t="s">
        <v>1137</v>
      </c>
      <c r="C183" s="6">
        <v>0.82</v>
      </c>
      <c r="D183" s="6">
        <v>0.18</v>
      </c>
    </row>
    <row r="184" spans="1:4" x14ac:dyDescent="0.25">
      <c r="A184">
        <v>12</v>
      </c>
      <c r="B184" t="s">
        <v>1138</v>
      </c>
      <c r="C184" s="6">
        <v>0.79</v>
      </c>
      <c r="D184" s="6">
        <v>0.21</v>
      </c>
    </row>
    <row r="185" spans="1:4" x14ac:dyDescent="0.25">
      <c r="A185">
        <v>13</v>
      </c>
      <c r="B185" t="s">
        <v>1139</v>
      </c>
      <c r="C185" s="6">
        <v>0.65</v>
      </c>
      <c r="D185" s="6">
        <v>0.35</v>
      </c>
    </row>
    <row r="186" spans="1:4" x14ac:dyDescent="0.25">
      <c r="A186">
        <v>14</v>
      </c>
      <c r="B186" t="s">
        <v>1140</v>
      </c>
      <c r="C186" s="6">
        <v>0.7</v>
      </c>
      <c r="D186" s="6">
        <v>0.3</v>
      </c>
    </row>
    <row r="187" spans="1:4" x14ac:dyDescent="0.25">
      <c r="A187">
        <v>15</v>
      </c>
      <c r="B187" t="s">
        <v>1141</v>
      </c>
      <c r="C187" s="6">
        <v>0.77</v>
      </c>
      <c r="D187" s="6">
        <v>0.23</v>
      </c>
    </row>
    <row r="188" spans="1:4" x14ac:dyDescent="0.25">
      <c r="A188">
        <v>16</v>
      </c>
      <c r="B188" t="s">
        <v>1142</v>
      </c>
      <c r="C188" s="6">
        <v>0.79</v>
      </c>
      <c r="D188" s="6">
        <v>0.21</v>
      </c>
    </row>
    <row r="189" spans="1:4" x14ac:dyDescent="0.25">
      <c r="A189">
        <v>17</v>
      </c>
      <c r="B189" t="s">
        <v>1143</v>
      </c>
      <c r="C189" s="6">
        <v>0.75</v>
      </c>
      <c r="D189" s="6">
        <v>0.25</v>
      </c>
    </row>
    <row r="190" spans="1:4" x14ac:dyDescent="0.25">
      <c r="A190">
        <v>18</v>
      </c>
      <c r="B190" t="s">
        <v>1144</v>
      </c>
      <c r="C190" s="6">
        <v>0.81</v>
      </c>
      <c r="D190" s="6">
        <v>0.19</v>
      </c>
    </row>
    <row r="191" spans="1:4" x14ac:dyDescent="0.25">
      <c r="A191">
        <v>19</v>
      </c>
      <c r="B191" t="s">
        <v>1145</v>
      </c>
      <c r="C191" s="6">
        <v>0.81</v>
      </c>
      <c r="D191" s="6">
        <v>0.19</v>
      </c>
    </row>
    <row r="192" spans="1:4" x14ac:dyDescent="0.25">
      <c r="A192">
        <v>20</v>
      </c>
      <c r="B192" t="s">
        <v>1146</v>
      </c>
      <c r="C192" s="6">
        <v>0.77</v>
      </c>
      <c r="D192" s="6">
        <v>0.23</v>
      </c>
    </row>
    <row r="193" spans="1:6" x14ac:dyDescent="0.25">
      <c r="A193">
        <v>21</v>
      </c>
      <c r="B193" t="s">
        <v>1147</v>
      </c>
      <c r="C193" s="6">
        <v>0.81</v>
      </c>
      <c r="D193" s="6">
        <v>0.19</v>
      </c>
    </row>
    <row r="194" spans="1:6" x14ac:dyDescent="0.25">
      <c r="A194">
        <v>22</v>
      </c>
      <c r="B194" t="s">
        <v>1148</v>
      </c>
      <c r="C194" s="6">
        <v>0.77</v>
      </c>
      <c r="D194" s="6">
        <v>0.23</v>
      </c>
    </row>
    <row r="195" spans="1:6" x14ac:dyDescent="0.25">
      <c r="A195">
        <v>23</v>
      </c>
      <c r="B195" t="s">
        <v>1149</v>
      </c>
      <c r="C195" s="6">
        <v>0.83</v>
      </c>
      <c r="D195" s="6">
        <v>0.17</v>
      </c>
    </row>
    <row r="196" spans="1:6" x14ac:dyDescent="0.25">
      <c r="A196">
        <v>24</v>
      </c>
      <c r="B196" t="s">
        <v>1150</v>
      </c>
      <c r="C196" s="6">
        <v>0.77</v>
      </c>
      <c r="D196" s="6">
        <v>0.23</v>
      </c>
    </row>
    <row r="197" spans="1:6" x14ac:dyDescent="0.25">
      <c r="A197">
        <v>25</v>
      </c>
      <c r="B197" t="s">
        <v>1151</v>
      </c>
      <c r="C197" s="6">
        <v>0.85</v>
      </c>
      <c r="D197" s="6">
        <v>0.15</v>
      </c>
    </row>
    <row r="198" spans="1:6" x14ac:dyDescent="0.25">
      <c r="B198" s="5" t="s">
        <v>240</v>
      </c>
      <c r="C198" s="215">
        <v>0.76</v>
      </c>
      <c r="D198" s="215">
        <v>0.24</v>
      </c>
    </row>
    <row r="199" spans="1:6" x14ac:dyDescent="0.25">
      <c r="A199" t="s">
        <v>1246</v>
      </c>
      <c r="B199" s="5"/>
      <c r="C199" s="215"/>
      <c r="D199" s="215"/>
    </row>
    <row r="200" spans="1:6" x14ac:dyDescent="0.25">
      <c r="A200" t="s">
        <v>1247</v>
      </c>
      <c r="B200" s="5"/>
      <c r="C200" s="215"/>
      <c r="D200" s="215"/>
    </row>
    <row r="201" spans="1:6" x14ac:dyDescent="0.25">
      <c r="A201" s="210" t="s">
        <v>1117</v>
      </c>
      <c r="C201" s="6"/>
      <c r="D201" s="6"/>
    </row>
    <row r="202" spans="1:6" x14ac:dyDescent="0.25">
      <c r="A202" s="210"/>
      <c r="C202" s="6"/>
      <c r="D202" s="6"/>
    </row>
    <row r="203" spans="1:6" x14ac:dyDescent="0.25">
      <c r="A203" s="210"/>
      <c r="C203" s="6"/>
      <c r="D203" s="6"/>
    </row>
    <row r="204" spans="1:6" x14ac:dyDescent="0.25">
      <c r="A204" s="16" t="s">
        <v>1248</v>
      </c>
    </row>
    <row r="205" spans="1:6" x14ac:dyDescent="0.25">
      <c r="A205" s="55" t="s">
        <v>357</v>
      </c>
      <c r="B205" s="145" t="s">
        <v>211</v>
      </c>
      <c r="C205" s="145" t="s">
        <v>212</v>
      </c>
      <c r="D205" s="145" t="s">
        <v>213</v>
      </c>
      <c r="E205" s="145" t="s">
        <v>214</v>
      </c>
      <c r="F205" s="145" t="s">
        <v>215</v>
      </c>
    </row>
    <row r="206" spans="1:6" x14ac:dyDescent="0.25">
      <c r="A206" t="s">
        <v>1249</v>
      </c>
      <c r="B206">
        <v>74</v>
      </c>
      <c r="C206">
        <v>74</v>
      </c>
      <c r="D206">
        <v>75</v>
      </c>
      <c r="E206">
        <v>76</v>
      </c>
      <c r="F206">
        <v>76</v>
      </c>
    </row>
    <row r="207" spans="1:6" x14ac:dyDescent="0.25">
      <c r="A207" t="s">
        <v>1250</v>
      </c>
      <c r="B207">
        <v>26</v>
      </c>
      <c r="C207">
        <v>26</v>
      </c>
      <c r="D207">
        <v>25</v>
      </c>
      <c r="E207">
        <v>24</v>
      </c>
      <c r="F207">
        <v>24</v>
      </c>
    </row>
    <row r="208" spans="1:6" x14ac:dyDescent="0.25">
      <c r="A208" t="s">
        <v>1246</v>
      </c>
    </row>
    <row r="209" spans="1:7" x14ac:dyDescent="0.25">
      <c r="A209" t="s">
        <v>1247</v>
      </c>
    </row>
    <row r="210" spans="1:7" x14ac:dyDescent="0.25">
      <c r="A210" s="210" t="s">
        <v>1117</v>
      </c>
    </row>
    <row r="211" spans="1:7" x14ac:dyDescent="0.25">
      <c r="A211" s="210"/>
    </row>
    <row r="212" spans="1:7" x14ac:dyDescent="0.25">
      <c r="A212" s="210"/>
    </row>
    <row r="213" spans="1:7" x14ac:dyDescent="0.25">
      <c r="A213" s="16" t="s">
        <v>1251</v>
      </c>
      <c r="B213" s="37"/>
      <c r="C213" s="37"/>
      <c r="D213" s="37"/>
      <c r="E213" s="37"/>
      <c r="F213" s="37"/>
    </row>
    <row r="214" spans="1:7" x14ac:dyDescent="0.25">
      <c r="A214" t="s">
        <v>1252</v>
      </c>
      <c r="B214" s="37" t="s">
        <v>211</v>
      </c>
      <c r="C214" s="37" t="s">
        <v>212</v>
      </c>
      <c r="D214" s="37" t="s">
        <v>213</v>
      </c>
      <c r="E214" s="37" t="s">
        <v>214</v>
      </c>
      <c r="F214" s="37" t="s">
        <v>215</v>
      </c>
    </row>
    <row r="215" spans="1:7" x14ac:dyDescent="0.25">
      <c r="A215" t="s">
        <v>1253</v>
      </c>
      <c r="B215" s="37">
        <v>72</v>
      </c>
      <c r="C215" s="37">
        <v>71</v>
      </c>
      <c r="D215" s="37">
        <v>71</v>
      </c>
      <c r="E215" s="37">
        <v>70</v>
      </c>
      <c r="F215" s="37">
        <v>69</v>
      </c>
    </row>
    <row r="216" spans="1:7" x14ac:dyDescent="0.25">
      <c r="A216" t="s">
        <v>1254</v>
      </c>
      <c r="B216" s="37">
        <v>20</v>
      </c>
      <c r="C216" s="37">
        <v>21</v>
      </c>
      <c r="D216" s="37">
        <v>22</v>
      </c>
      <c r="E216" s="37">
        <v>23</v>
      </c>
      <c r="F216" s="37">
        <v>23</v>
      </c>
    </row>
    <row r="217" spans="1:7" x14ac:dyDescent="0.25">
      <c r="A217" t="s">
        <v>1255</v>
      </c>
      <c r="B217" s="37">
        <v>8</v>
      </c>
      <c r="C217" s="37">
        <v>8</v>
      </c>
      <c r="D217" s="37">
        <v>7</v>
      </c>
      <c r="E217" s="37">
        <v>8</v>
      </c>
      <c r="F217" s="37">
        <v>8</v>
      </c>
    </row>
    <row r="218" spans="1:7" x14ac:dyDescent="0.25">
      <c r="A218" s="210" t="s">
        <v>1117</v>
      </c>
      <c r="B218" s="37"/>
      <c r="C218" s="37"/>
      <c r="D218" s="37"/>
      <c r="E218" s="37"/>
      <c r="F218" s="37"/>
    </row>
    <row r="221" spans="1:7" x14ac:dyDescent="0.25">
      <c r="A221" s="16" t="s">
        <v>1256</v>
      </c>
      <c r="C221" s="48"/>
      <c r="D221" s="48"/>
      <c r="E221" s="48"/>
      <c r="F221" s="48"/>
      <c r="G221" s="48"/>
    </row>
    <row r="222" spans="1:7" ht="30" x14ac:dyDescent="0.25">
      <c r="A222" s="1" t="s">
        <v>1257</v>
      </c>
      <c r="B222" s="37" t="s">
        <v>211</v>
      </c>
      <c r="C222" s="37" t="s">
        <v>212</v>
      </c>
      <c r="D222" s="37" t="s">
        <v>213</v>
      </c>
      <c r="E222" s="37" t="s">
        <v>214</v>
      </c>
      <c r="F222" s="37" t="s">
        <v>215</v>
      </c>
      <c r="G222" s="48"/>
    </row>
    <row r="223" spans="1:7" x14ac:dyDescent="0.25">
      <c r="A223" s="1" t="s">
        <v>1258</v>
      </c>
      <c r="B223" s="37" t="s">
        <v>1259</v>
      </c>
      <c r="C223" s="218" t="s">
        <v>1260</v>
      </c>
      <c r="D223" s="218" t="s">
        <v>1261</v>
      </c>
      <c r="E223" s="218" t="s">
        <v>1262</v>
      </c>
      <c r="F223" s="218" t="s">
        <v>1263</v>
      </c>
      <c r="G223" s="48"/>
    </row>
    <row r="224" spans="1:7" x14ac:dyDescent="0.25">
      <c r="A224" s="1" t="s">
        <v>1264</v>
      </c>
      <c r="B224" s="37" t="s">
        <v>1265</v>
      </c>
      <c r="C224" s="37" t="s">
        <v>1266</v>
      </c>
      <c r="D224" s="37" t="s">
        <v>1267</v>
      </c>
      <c r="E224" s="37" t="s">
        <v>1268</v>
      </c>
      <c r="F224" s="37" t="s">
        <v>1269</v>
      </c>
      <c r="G224" s="48"/>
    </row>
    <row r="225" spans="1:10" ht="17.25" customHeight="1" x14ac:dyDescent="0.25">
      <c r="A225" s="210" t="s">
        <v>1117</v>
      </c>
      <c r="C225" s="48"/>
      <c r="D225" s="48"/>
      <c r="E225" s="48"/>
      <c r="F225" s="48"/>
      <c r="G225" s="48"/>
    </row>
    <row r="226" spans="1:10" ht="17.25" customHeight="1" x14ac:dyDescent="0.25">
      <c r="A226" s="214"/>
      <c r="C226" s="48"/>
      <c r="D226" s="48"/>
      <c r="E226" s="48"/>
      <c r="F226" s="48"/>
      <c r="G226" s="48"/>
    </row>
    <row r="227" spans="1:10" ht="17.25" customHeight="1" x14ac:dyDescent="0.25">
      <c r="C227" s="48"/>
      <c r="D227" s="48"/>
      <c r="E227" s="48"/>
      <c r="F227" s="48"/>
      <c r="G227" s="48"/>
      <c r="J227" s="49"/>
    </row>
    <row r="228" spans="1:10" ht="17.25" customHeight="1" x14ac:dyDescent="0.25">
      <c r="A228" s="16" t="s">
        <v>1270</v>
      </c>
      <c r="C228" s="48"/>
      <c r="D228" s="48"/>
      <c r="E228" s="48"/>
      <c r="F228" s="48"/>
      <c r="G228" s="48"/>
    </row>
    <row r="229" spans="1:10" ht="17.25" customHeight="1" x14ac:dyDescent="0.25">
      <c r="A229" s="1" t="s">
        <v>1127</v>
      </c>
      <c r="B229" s="218" t="s">
        <v>211</v>
      </c>
      <c r="C229" s="218" t="s">
        <v>212</v>
      </c>
      <c r="D229" s="218" t="s">
        <v>213</v>
      </c>
      <c r="E229" s="218" t="s">
        <v>214</v>
      </c>
      <c r="F229" s="218" t="s">
        <v>215</v>
      </c>
    </row>
    <row r="230" spans="1:10" ht="17.25" customHeight="1" x14ac:dyDescent="0.25">
      <c r="A230" t="s">
        <v>1128</v>
      </c>
      <c r="B230" s="218" t="s">
        <v>1271</v>
      </c>
      <c r="C230" s="218" t="s">
        <v>1272</v>
      </c>
      <c r="D230" s="218" t="s">
        <v>1273</v>
      </c>
      <c r="E230" s="218" t="s">
        <v>1274</v>
      </c>
      <c r="F230" s="218" t="s">
        <v>1275</v>
      </c>
      <c r="G230" s="48"/>
      <c r="H230" s="175"/>
    </row>
    <row r="231" spans="1:10" ht="17.25" customHeight="1" x14ac:dyDescent="0.25">
      <c r="A231" t="s">
        <v>1129</v>
      </c>
      <c r="B231" s="218" t="s">
        <v>1276</v>
      </c>
      <c r="C231" s="218" t="s">
        <v>1273</v>
      </c>
      <c r="D231" s="218" t="s">
        <v>1277</v>
      </c>
      <c r="E231" s="218" t="s">
        <v>1278</v>
      </c>
      <c r="F231" s="218" t="s">
        <v>1279</v>
      </c>
      <c r="H231" s="175"/>
    </row>
    <row r="232" spans="1:10" ht="17.25" customHeight="1" x14ac:dyDescent="0.25">
      <c r="A232" t="s">
        <v>1130</v>
      </c>
      <c r="B232" s="218" t="s">
        <v>1280</v>
      </c>
      <c r="C232" s="218" t="s">
        <v>1281</v>
      </c>
      <c r="D232" s="218" t="s">
        <v>1282</v>
      </c>
      <c r="E232" s="218" t="s">
        <v>1283</v>
      </c>
      <c r="F232" s="218" t="s">
        <v>1284</v>
      </c>
      <c r="H232" s="175"/>
    </row>
    <row r="233" spans="1:10" ht="17.25" customHeight="1" x14ac:dyDescent="0.25">
      <c r="A233" t="s">
        <v>1131</v>
      </c>
      <c r="B233" s="218" t="s">
        <v>1285</v>
      </c>
      <c r="C233" s="218" t="s">
        <v>1274</v>
      </c>
      <c r="D233" s="218" t="s">
        <v>1286</v>
      </c>
      <c r="E233" s="218" t="s">
        <v>1287</v>
      </c>
      <c r="F233" s="218" t="s">
        <v>1288</v>
      </c>
      <c r="H233" s="175"/>
    </row>
    <row r="234" spans="1:10" ht="17.25" customHeight="1" x14ac:dyDescent="0.25">
      <c r="A234" t="s">
        <v>1132</v>
      </c>
      <c r="B234" s="218" t="s">
        <v>1289</v>
      </c>
      <c r="C234" s="218" t="s">
        <v>1290</v>
      </c>
      <c r="D234" s="218" t="s">
        <v>1291</v>
      </c>
      <c r="E234" s="218" t="s">
        <v>1292</v>
      </c>
      <c r="F234" s="218" t="s">
        <v>1280</v>
      </c>
      <c r="H234" s="175"/>
    </row>
    <row r="235" spans="1:10" ht="17.25" customHeight="1" x14ac:dyDescent="0.25">
      <c r="A235" t="s">
        <v>1133</v>
      </c>
      <c r="B235" s="218" t="s">
        <v>1293</v>
      </c>
      <c r="C235" s="218" t="s">
        <v>1294</v>
      </c>
      <c r="D235" s="218" t="s">
        <v>1295</v>
      </c>
      <c r="E235" s="218" t="s">
        <v>1296</v>
      </c>
      <c r="F235" s="218" t="s">
        <v>1297</v>
      </c>
      <c r="H235" s="175"/>
    </row>
    <row r="236" spans="1:10" ht="17.25" customHeight="1" x14ac:dyDescent="0.25">
      <c r="A236" t="s">
        <v>1134</v>
      </c>
      <c r="B236" s="218" t="s">
        <v>1298</v>
      </c>
      <c r="C236" s="218" t="s">
        <v>1299</v>
      </c>
      <c r="D236" s="218" t="s">
        <v>1300</v>
      </c>
      <c r="E236" s="218" t="s">
        <v>1301</v>
      </c>
      <c r="F236" s="218" t="s">
        <v>1302</v>
      </c>
      <c r="H236" s="175"/>
    </row>
    <row r="237" spans="1:10" ht="17.25" customHeight="1" x14ac:dyDescent="0.25">
      <c r="A237" t="s">
        <v>1135</v>
      </c>
      <c r="B237" s="218" t="s">
        <v>1303</v>
      </c>
      <c r="C237" s="218" t="s">
        <v>1304</v>
      </c>
      <c r="D237" s="218" t="s">
        <v>1305</v>
      </c>
      <c r="E237" s="218" t="s">
        <v>1306</v>
      </c>
      <c r="F237" s="218" t="s">
        <v>1307</v>
      </c>
      <c r="H237" s="175"/>
    </row>
    <row r="238" spans="1:10" ht="17.25" customHeight="1" x14ac:dyDescent="0.25">
      <c r="A238" t="s">
        <v>455</v>
      </c>
      <c r="B238" s="218" t="s">
        <v>1283</v>
      </c>
      <c r="C238" s="218" t="s">
        <v>1308</v>
      </c>
      <c r="D238" s="218" t="s">
        <v>1309</v>
      </c>
      <c r="E238" s="218" t="s">
        <v>1310</v>
      </c>
      <c r="F238" s="218" t="s">
        <v>1311</v>
      </c>
      <c r="H238" s="175"/>
    </row>
    <row r="239" spans="1:10" ht="17.25" customHeight="1" x14ac:dyDescent="0.25">
      <c r="A239" t="s">
        <v>1136</v>
      </c>
      <c r="B239" s="218" t="s">
        <v>1296</v>
      </c>
      <c r="C239" s="218" t="s">
        <v>1295</v>
      </c>
      <c r="D239" s="218" t="s">
        <v>1312</v>
      </c>
      <c r="E239" s="218" t="s">
        <v>1300</v>
      </c>
      <c r="F239" s="218" t="s">
        <v>1294</v>
      </c>
      <c r="H239" s="175"/>
    </row>
    <row r="240" spans="1:10" ht="17.25" customHeight="1" x14ac:dyDescent="0.25">
      <c r="A240" t="s">
        <v>1137</v>
      </c>
      <c r="B240" s="218" t="s">
        <v>1313</v>
      </c>
      <c r="C240" s="218" t="s">
        <v>1303</v>
      </c>
      <c r="D240" s="218" t="s">
        <v>1293</v>
      </c>
      <c r="E240" s="218" t="s">
        <v>1314</v>
      </c>
      <c r="F240" s="218" t="s">
        <v>1315</v>
      </c>
      <c r="H240" s="175"/>
    </row>
    <row r="241" spans="1:8" ht="17.25" customHeight="1" x14ac:dyDescent="0.25">
      <c r="A241" t="s">
        <v>1138</v>
      </c>
      <c r="B241" s="218" t="s">
        <v>1316</v>
      </c>
      <c r="C241" s="218" t="s">
        <v>1317</v>
      </c>
      <c r="D241" s="218" t="s">
        <v>1318</v>
      </c>
      <c r="E241" s="218" t="s">
        <v>1319</v>
      </c>
      <c r="F241" s="218" t="s">
        <v>1289</v>
      </c>
      <c r="H241" s="175"/>
    </row>
    <row r="242" spans="1:8" ht="17.25" customHeight="1" x14ac:dyDescent="0.25">
      <c r="A242" t="s">
        <v>1139</v>
      </c>
      <c r="B242" s="218" t="s">
        <v>1313</v>
      </c>
      <c r="C242" s="218" t="s">
        <v>1303</v>
      </c>
      <c r="D242" s="218" t="s">
        <v>1293</v>
      </c>
      <c r="E242" s="218" t="s">
        <v>1314</v>
      </c>
      <c r="F242" s="218" t="s">
        <v>1320</v>
      </c>
      <c r="H242" s="175"/>
    </row>
    <row r="243" spans="1:8" ht="17.25" customHeight="1" x14ac:dyDescent="0.25">
      <c r="A243" t="s">
        <v>1140</v>
      </c>
      <c r="B243" s="218" t="s">
        <v>1321</v>
      </c>
      <c r="C243" s="218" t="s">
        <v>1287</v>
      </c>
      <c r="D243" s="218" t="s">
        <v>1322</v>
      </c>
      <c r="E243" s="218" t="s">
        <v>1308</v>
      </c>
      <c r="F243" s="218" t="s">
        <v>1302</v>
      </c>
      <c r="H243" s="175"/>
    </row>
    <row r="244" spans="1:8" ht="17.25" customHeight="1" x14ac:dyDescent="0.25">
      <c r="A244" t="s">
        <v>1141</v>
      </c>
      <c r="B244" s="218" t="s">
        <v>1323</v>
      </c>
      <c r="C244" s="218" t="s">
        <v>1286</v>
      </c>
      <c r="D244" s="218" t="s">
        <v>1324</v>
      </c>
      <c r="E244" s="218" t="s">
        <v>1280</v>
      </c>
      <c r="F244" s="218" t="s">
        <v>1325</v>
      </c>
      <c r="H244" s="175"/>
    </row>
    <row r="245" spans="1:8" ht="17.25" customHeight="1" x14ac:dyDescent="0.25">
      <c r="A245" t="s">
        <v>1142</v>
      </c>
      <c r="B245" s="218" t="s">
        <v>1273</v>
      </c>
      <c r="C245" s="218" t="s">
        <v>1326</v>
      </c>
      <c r="D245" s="218" t="s">
        <v>1275</v>
      </c>
      <c r="E245" s="218" t="s">
        <v>1305</v>
      </c>
      <c r="F245" s="218" t="s">
        <v>1327</v>
      </c>
      <c r="H245" s="175"/>
    </row>
    <row r="246" spans="1:8" ht="17.25" customHeight="1" x14ac:dyDescent="0.25">
      <c r="A246" t="s">
        <v>1143</v>
      </c>
      <c r="B246" s="218" t="s">
        <v>1328</v>
      </c>
      <c r="C246" s="218" t="s">
        <v>1329</v>
      </c>
      <c r="D246" s="218" t="s">
        <v>1330</v>
      </c>
      <c r="E246" s="218" t="s">
        <v>1295</v>
      </c>
      <c r="F246" s="218" t="s">
        <v>1331</v>
      </c>
      <c r="H246" s="175"/>
    </row>
    <row r="247" spans="1:8" ht="17.25" customHeight="1" x14ac:dyDescent="0.25">
      <c r="A247" t="s">
        <v>1144</v>
      </c>
      <c r="B247" s="218" t="s">
        <v>1323</v>
      </c>
      <c r="C247" s="218" t="s">
        <v>1287</v>
      </c>
      <c r="D247" s="218" t="s">
        <v>1275</v>
      </c>
      <c r="E247" s="218" t="s">
        <v>1285</v>
      </c>
      <c r="F247" s="218" t="s">
        <v>1324</v>
      </c>
      <c r="H247" s="175"/>
    </row>
    <row r="248" spans="1:8" ht="17.25" customHeight="1" x14ac:dyDescent="0.25">
      <c r="A248" t="s">
        <v>1145</v>
      </c>
      <c r="B248" s="218" t="s">
        <v>1332</v>
      </c>
      <c r="C248" s="218" t="s">
        <v>1333</v>
      </c>
      <c r="D248" s="218" t="s">
        <v>1332</v>
      </c>
      <c r="E248" s="218" t="s">
        <v>1323</v>
      </c>
      <c r="F248" s="218" t="s">
        <v>1331</v>
      </c>
      <c r="H248" s="175"/>
    </row>
    <row r="249" spans="1:8" ht="17.25" customHeight="1" x14ac:dyDescent="0.25">
      <c r="A249" t="s">
        <v>1146</v>
      </c>
      <c r="B249" s="218" t="s">
        <v>1334</v>
      </c>
      <c r="C249" s="218" t="s">
        <v>1335</v>
      </c>
      <c r="D249" s="218" t="s">
        <v>1288</v>
      </c>
      <c r="E249" s="218" t="s">
        <v>1336</v>
      </c>
      <c r="F249" s="218" t="s">
        <v>1311</v>
      </c>
      <c r="H249" s="175"/>
    </row>
    <row r="250" spans="1:8" ht="17.25" customHeight="1" x14ac:dyDescent="0.25">
      <c r="A250" t="s">
        <v>1147</v>
      </c>
      <c r="B250" s="218" t="s">
        <v>1337</v>
      </c>
      <c r="C250" s="218" t="s">
        <v>1281</v>
      </c>
      <c r="D250" s="218" t="s">
        <v>1288</v>
      </c>
      <c r="E250" s="218" t="s">
        <v>1336</v>
      </c>
      <c r="F250" s="218" t="s">
        <v>1338</v>
      </c>
      <c r="H250" s="175"/>
    </row>
    <row r="251" spans="1:8" ht="17.25" customHeight="1" x14ac:dyDescent="0.25">
      <c r="A251" t="s">
        <v>1148</v>
      </c>
      <c r="B251" s="218" t="s">
        <v>1308</v>
      </c>
      <c r="C251" s="218" t="s">
        <v>1283</v>
      </c>
      <c r="D251" s="218" t="s">
        <v>1335</v>
      </c>
      <c r="E251" s="218" t="s">
        <v>1337</v>
      </c>
      <c r="F251" s="218" t="s">
        <v>1315</v>
      </c>
      <c r="H251" s="175"/>
    </row>
    <row r="252" spans="1:8" ht="17.25" customHeight="1" x14ac:dyDescent="0.25">
      <c r="A252" t="s">
        <v>1149</v>
      </c>
      <c r="B252" s="218" t="s">
        <v>1339</v>
      </c>
      <c r="C252" s="218" t="s">
        <v>1335</v>
      </c>
      <c r="D252" s="218" t="s">
        <v>1340</v>
      </c>
      <c r="E252" s="218" t="s">
        <v>1321</v>
      </c>
      <c r="F252" s="218" t="s">
        <v>1313</v>
      </c>
      <c r="H252" s="175"/>
    </row>
    <row r="253" spans="1:8" ht="17.25" customHeight="1" x14ac:dyDescent="0.25">
      <c r="A253" t="s">
        <v>1150</v>
      </c>
      <c r="B253" s="218" t="s">
        <v>1334</v>
      </c>
      <c r="C253" s="218" t="s">
        <v>1313</v>
      </c>
      <c r="D253" s="218" t="s">
        <v>1298</v>
      </c>
      <c r="E253" s="218" t="s">
        <v>1286</v>
      </c>
      <c r="F253" s="218" t="s">
        <v>1308</v>
      </c>
      <c r="H253" s="175"/>
    </row>
    <row r="254" spans="1:8" ht="17.25" customHeight="1" x14ac:dyDescent="0.25">
      <c r="A254" t="s">
        <v>1151</v>
      </c>
      <c r="B254" s="218" t="s">
        <v>1341</v>
      </c>
      <c r="C254" s="218" t="s">
        <v>1342</v>
      </c>
      <c r="D254" s="218" t="s">
        <v>1328</v>
      </c>
      <c r="E254" s="218" t="s">
        <v>1316</v>
      </c>
      <c r="F254" s="218" t="s">
        <v>1274</v>
      </c>
      <c r="H254" s="175"/>
    </row>
    <row r="255" spans="1:8" x14ac:dyDescent="0.25">
      <c r="A255" s="5" t="s">
        <v>240</v>
      </c>
      <c r="B255" s="219" t="s">
        <v>1343</v>
      </c>
      <c r="C255" s="219" t="s">
        <v>1322</v>
      </c>
      <c r="D255" s="219" t="s">
        <v>1279</v>
      </c>
      <c r="E255" s="219" t="s">
        <v>1315</v>
      </c>
      <c r="F255" s="219" t="s">
        <v>1344</v>
      </c>
      <c r="H255" s="175"/>
    </row>
    <row r="256" spans="1:8" x14ac:dyDescent="0.25">
      <c r="A256" t="s">
        <v>1345</v>
      </c>
      <c r="B256" s="48"/>
      <c r="C256" s="48"/>
      <c r="D256" s="48"/>
      <c r="E256" s="48"/>
      <c r="F256" s="48"/>
    </row>
    <row r="257" spans="1:8" x14ac:dyDescent="0.25">
      <c r="A257" s="210" t="s">
        <v>1117</v>
      </c>
      <c r="B257" s="48"/>
      <c r="C257" s="48"/>
      <c r="D257" s="48"/>
      <c r="E257" s="48"/>
      <c r="F257" s="48"/>
      <c r="G257" s="48"/>
    </row>
    <row r="258" spans="1:8" x14ac:dyDescent="0.25">
      <c r="A258" s="208"/>
      <c r="B258" s="48"/>
      <c r="C258" s="48"/>
      <c r="D258" s="48"/>
      <c r="E258" s="48"/>
      <c r="F258" s="48"/>
      <c r="G258" s="48"/>
    </row>
    <row r="259" spans="1:8" x14ac:dyDescent="0.25">
      <c r="B259" s="48"/>
      <c r="C259" s="48"/>
      <c r="D259" s="48"/>
      <c r="E259" s="48"/>
      <c r="F259" s="48"/>
      <c r="G259" s="48"/>
    </row>
    <row r="260" spans="1:8" x14ac:dyDescent="0.25">
      <c r="A260" s="16" t="s">
        <v>1346</v>
      </c>
      <c r="B260" s="48"/>
      <c r="C260" s="48"/>
      <c r="D260" s="48"/>
      <c r="E260" s="48"/>
      <c r="F260" s="48"/>
      <c r="G260" s="48"/>
    </row>
    <row r="261" spans="1:8" x14ac:dyDescent="0.25">
      <c r="A261" t="s">
        <v>1127</v>
      </c>
      <c r="B261" s="218" t="s">
        <v>211</v>
      </c>
      <c r="C261" s="218" t="s">
        <v>212</v>
      </c>
      <c r="D261" s="218" t="s">
        <v>213</v>
      </c>
      <c r="E261" s="218" t="s">
        <v>214</v>
      </c>
      <c r="F261" s="218" t="s">
        <v>215</v>
      </c>
    </row>
    <row r="262" spans="1:8" x14ac:dyDescent="0.25">
      <c r="A262" t="s">
        <v>1128</v>
      </c>
      <c r="B262" s="218" t="s">
        <v>1347</v>
      </c>
      <c r="C262" s="218" t="s">
        <v>1348</v>
      </c>
      <c r="D262" s="218" t="s">
        <v>1349</v>
      </c>
      <c r="E262" s="218" t="s">
        <v>1350</v>
      </c>
      <c r="F262" s="218" t="s">
        <v>1351</v>
      </c>
      <c r="H262" s="48"/>
    </row>
    <row r="263" spans="1:8" x14ac:dyDescent="0.25">
      <c r="A263" t="s">
        <v>1129</v>
      </c>
      <c r="B263" s="218" t="s">
        <v>1352</v>
      </c>
      <c r="C263" s="218" t="s">
        <v>1353</v>
      </c>
      <c r="D263" s="218" t="s">
        <v>1354</v>
      </c>
      <c r="E263" s="218" t="s">
        <v>1355</v>
      </c>
      <c r="F263" s="218" t="s">
        <v>1356</v>
      </c>
      <c r="H263" s="48"/>
    </row>
    <row r="264" spans="1:8" x14ac:dyDescent="0.25">
      <c r="A264" t="s">
        <v>1130</v>
      </c>
      <c r="B264" s="218" t="s">
        <v>1357</v>
      </c>
      <c r="C264" s="218" t="s">
        <v>1358</v>
      </c>
      <c r="D264" s="218" t="s">
        <v>1359</v>
      </c>
      <c r="E264" s="218" t="s">
        <v>1360</v>
      </c>
      <c r="F264" s="218" t="s">
        <v>1361</v>
      </c>
      <c r="H264" s="48"/>
    </row>
    <row r="265" spans="1:8" x14ac:dyDescent="0.25">
      <c r="A265" t="s">
        <v>1131</v>
      </c>
      <c r="B265" s="218" t="s">
        <v>1362</v>
      </c>
      <c r="C265" s="218" t="s">
        <v>1363</v>
      </c>
      <c r="D265" s="218" t="s">
        <v>1364</v>
      </c>
      <c r="E265" s="218" t="s">
        <v>1365</v>
      </c>
      <c r="F265" s="218" t="s">
        <v>1366</v>
      </c>
      <c r="H265" s="48"/>
    </row>
    <row r="266" spans="1:8" x14ac:dyDescent="0.25">
      <c r="A266" t="s">
        <v>1132</v>
      </c>
      <c r="B266" s="218" t="s">
        <v>1367</v>
      </c>
      <c r="C266" s="218" t="s">
        <v>1368</v>
      </c>
      <c r="D266" s="218" t="s">
        <v>1369</v>
      </c>
      <c r="E266" s="218" t="s">
        <v>1370</v>
      </c>
      <c r="F266" s="218" t="s">
        <v>1367</v>
      </c>
      <c r="H266" s="48"/>
    </row>
    <row r="267" spans="1:8" x14ac:dyDescent="0.25">
      <c r="A267" t="s">
        <v>1133</v>
      </c>
      <c r="B267" s="218" t="s">
        <v>1371</v>
      </c>
      <c r="C267" s="218" t="s">
        <v>1372</v>
      </c>
      <c r="D267" s="218" t="s">
        <v>1373</v>
      </c>
      <c r="E267" s="218" t="s">
        <v>1370</v>
      </c>
      <c r="F267" s="218" t="s">
        <v>1374</v>
      </c>
      <c r="H267" s="48"/>
    </row>
    <row r="268" spans="1:8" x14ac:dyDescent="0.25">
      <c r="A268" t="s">
        <v>1134</v>
      </c>
      <c r="B268" s="218" t="s">
        <v>1375</v>
      </c>
      <c r="C268" s="218" t="s">
        <v>1376</v>
      </c>
      <c r="D268" s="218" t="s">
        <v>1377</v>
      </c>
      <c r="E268" s="218" t="s">
        <v>1378</v>
      </c>
      <c r="F268" s="218" t="s">
        <v>1379</v>
      </c>
      <c r="H268" s="48"/>
    </row>
    <row r="269" spans="1:8" x14ac:dyDescent="0.25">
      <c r="A269" t="s">
        <v>1135</v>
      </c>
      <c r="B269" s="218" t="s">
        <v>1380</v>
      </c>
      <c r="C269" s="218" t="s">
        <v>1347</v>
      </c>
      <c r="D269" s="218" t="s">
        <v>1381</v>
      </c>
      <c r="E269" s="218" t="s">
        <v>1382</v>
      </c>
      <c r="F269" s="218" t="s">
        <v>1383</v>
      </c>
      <c r="H269" s="48"/>
    </row>
    <row r="270" spans="1:8" x14ac:dyDescent="0.25">
      <c r="A270" t="s">
        <v>455</v>
      </c>
      <c r="B270" s="218" t="s">
        <v>1384</v>
      </c>
      <c r="C270" s="218" t="s">
        <v>1385</v>
      </c>
      <c r="D270" s="218" t="s">
        <v>1386</v>
      </c>
      <c r="E270" s="218" t="s">
        <v>1387</v>
      </c>
      <c r="F270" s="218" t="s">
        <v>1388</v>
      </c>
      <c r="H270" s="48"/>
    </row>
    <row r="271" spans="1:8" x14ac:dyDescent="0.25">
      <c r="A271" t="s">
        <v>1136</v>
      </c>
      <c r="B271" s="218" t="s">
        <v>1389</v>
      </c>
      <c r="C271" s="218" t="s">
        <v>1390</v>
      </c>
      <c r="D271" s="218" t="s">
        <v>1391</v>
      </c>
      <c r="E271" s="218" t="s">
        <v>1392</v>
      </c>
      <c r="F271" s="218" t="s">
        <v>1393</v>
      </c>
      <c r="H271" s="48"/>
    </row>
    <row r="272" spans="1:8" x14ac:dyDescent="0.25">
      <c r="A272" t="s">
        <v>1137</v>
      </c>
      <c r="B272" s="218" t="s">
        <v>1394</v>
      </c>
      <c r="C272" s="218" t="s">
        <v>1395</v>
      </c>
      <c r="D272" s="218" t="s">
        <v>1396</v>
      </c>
      <c r="E272" s="218" t="s">
        <v>1348</v>
      </c>
      <c r="F272" s="218" t="s">
        <v>1347</v>
      </c>
      <c r="H272" s="48"/>
    </row>
    <row r="273" spans="1:9" x14ac:dyDescent="0.25">
      <c r="A273" t="s">
        <v>1138</v>
      </c>
      <c r="B273" s="218" t="s">
        <v>1397</v>
      </c>
      <c r="C273" s="218" t="s">
        <v>1398</v>
      </c>
      <c r="D273" s="218" t="s">
        <v>1399</v>
      </c>
      <c r="E273" s="218" t="s">
        <v>1400</v>
      </c>
      <c r="F273" s="218" t="s">
        <v>1401</v>
      </c>
      <c r="H273" s="48"/>
    </row>
    <row r="274" spans="1:9" x14ac:dyDescent="0.25">
      <c r="A274" t="s">
        <v>1139</v>
      </c>
      <c r="B274" s="218" t="s">
        <v>1394</v>
      </c>
      <c r="C274" s="218" t="s">
        <v>1395</v>
      </c>
      <c r="D274" s="218" t="s">
        <v>1396</v>
      </c>
      <c r="E274" s="218" t="s">
        <v>1348</v>
      </c>
      <c r="F274" s="218" t="s">
        <v>1402</v>
      </c>
      <c r="H274" s="48"/>
    </row>
    <row r="275" spans="1:9" x14ac:dyDescent="0.25">
      <c r="A275" t="s">
        <v>1140</v>
      </c>
      <c r="B275" s="218" t="s">
        <v>1389</v>
      </c>
      <c r="C275" s="218" t="s">
        <v>1403</v>
      </c>
      <c r="D275" s="218" t="s">
        <v>1404</v>
      </c>
      <c r="E275" s="218" t="s">
        <v>1405</v>
      </c>
      <c r="F275" s="218" t="s">
        <v>1406</v>
      </c>
      <c r="H275" s="48"/>
    </row>
    <row r="276" spans="1:9" x14ac:dyDescent="0.25">
      <c r="A276" t="s">
        <v>1141</v>
      </c>
      <c r="B276" s="218" t="s">
        <v>1407</v>
      </c>
      <c r="C276" s="218" t="s">
        <v>1408</v>
      </c>
      <c r="D276" s="218" t="s">
        <v>1409</v>
      </c>
      <c r="E276" s="218" t="s">
        <v>1410</v>
      </c>
      <c r="F276" s="218" t="s">
        <v>1411</v>
      </c>
      <c r="H276" s="48"/>
    </row>
    <row r="277" spans="1:9" x14ac:dyDescent="0.25">
      <c r="A277" t="s">
        <v>1142</v>
      </c>
      <c r="B277" s="218" t="s">
        <v>1412</v>
      </c>
      <c r="C277" s="218" t="s">
        <v>1352</v>
      </c>
      <c r="D277" s="218" t="s">
        <v>1381</v>
      </c>
      <c r="E277" s="218" t="s">
        <v>1413</v>
      </c>
      <c r="F277" s="218" t="s">
        <v>1389</v>
      </c>
      <c r="H277" s="48"/>
    </row>
    <row r="278" spans="1:9" x14ac:dyDescent="0.25">
      <c r="A278" t="s">
        <v>1143</v>
      </c>
      <c r="B278" s="218" t="s">
        <v>1414</v>
      </c>
      <c r="C278" s="218" t="s">
        <v>1415</v>
      </c>
      <c r="D278" s="218" t="s">
        <v>1416</v>
      </c>
      <c r="E278" s="218" t="s">
        <v>1417</v>
      </c>
      <c r="F278" s="218" t="s">
        <v>1418</v>
      </c>
      <c r="H278" s="48"/>
    </row>
    <row r="279" spans="1:9" x14ac:dyDescent="0.25">
      <c r="A279" t="s">
        <v>1144</v>
      </c>
      <c r="B279" s="218" t="s">
        <v>1392</v>
      </c>
      <c r="C279" s="218" t="s">
        <v>1419</v>
      </c>
      <c r="D279" s="218" t="s">
        <v>1359</v>
      </c>
      <c r="E279" s="218" t="s">
        <v>1392</v>
      </c>
      <c r="F279" s="218" t="s">
        <v>1420</v>
      </c>
      <c r="H279" s="48"/>
    </row>
    <row r="280" spans="1:9" x14ac:dyDescent="0.25">
      <c r="A280" t="s">
        <v>1145</v>
      </c>
      <c r="B280" s="218" t="s">
        <v>1421</v>
      </c>
      <c r="C280" s="218" t="s">
        <v>1422</v>
      </c>
      <c r="D280" s="218" t="s">
        <v>1423</v>
      </c>
      <c r="E280" s="218" t="s">
        <v>1424</v>
      </c>
      <c r="F280" s="218" t="s">
        <v>1425</v>
      </c>
      <c r="H280" s="48"/>
    </row>
    <row r="281" spans="1:9" x14ac:dyDescent="0.25">
      <c r="A281" t="s">
        <v>1146</v>
      </c>
      <c r="B281" s="218" t="s">
        <v>1426</v>
      </c>
      <c r="C281" s="218" t="s">
        <v>1427</v>
      </c>
      <c r="D281" s="218" t="s">
        <v>1380</v>
      </c>
      <c r="E281" s="218" t="s">
        <v>1359</v>
      </c>
      <c r="F281" s="218" t="s">
        <v>1428</v>
      </c>
      <c r="H281" s="48"/>
    </row>
    <row r="282" spans="1:9" x14ac:dyDescent="0.25">
      <c r="A282" t="s">
        <v>1147</v>
      </c>
      <c r="B282" s="218" t="s">
        <v>1429</v>
      </c>
      <c r="C282" s="218" t="s">
        <v>1430</v>
      </c>
      <c r="D282" s="218" t="s">
        <v>1347</v>
      </c>
      <c r="E282" s="218" t="s">
        <v>1431</v>
      </c>
      <c r="F282" s="218" t="s">
        <v>1405</v>
      </c>
      <c r="H282" s="48"/>
    </row>
    <row r="283" spans="1:9" x14ac:dyDescent="0.25">
      <c r="A283" t="s">
        <v>1148</v>
      </c>
      <c r="B283" s="218" t="s">
        <v>1381</v>
      </c>
      <c r="C283" s="218" t="s">
        <v>1363</v>
      </c>
      <c r="D283" s="218" t="s">
        <v>1417</v>
      </c>
      <c r="E283" s="218" t="s">
        <v>1432</v>
      </c>
      <c r="F283" s="218" t="s">
        <v>1433</v>
      </c>
      <c r="H283" s="48"/>
    </row>
    <row r="284" spans="1:9" x14ac:dyDescent="0.25">
      <c r="A284" t="s">
        <v>1149</v>
      </c>
      <c r="B284" s="218" t="s">
        <v>1434</v>
      </c>
      <c r="C284" s="218" t="s">
        <v>1435</v>
      </c>
      <c r="D284" s="218" t="s">
        <v>1436</v>
      </c>
      <c r="E284" s="218" t="s">
        <v>1437</v>
      </c>
      <c r="F284" s="218" t="s">
        <v>1438</v>
      </c>
      <c r="H284" s="48"/>
    </row>
    <row r="285" spans="1:9" x14ac:dyDescent="0.25">
      <c r="A285" t="s">
        <v>1150</v>
      </c>
      <c r="B285" s="218" t="s">
        <v>1439</v>
      </c>
      <c r="C285" s="218" t="s">
        <v>1440</v>
      </c>
      <c r="D285" s="218" t="s">
        <v>1441</v>
      </c>
      <c r="E285" s="218" t="s">
        <v>1442</v>
      </c>
      <c r="F285" s="218" t="s">
        <v>1428</v>
      </c>
      <c r="H285" s="48"/>
    </row>
    <row r="286" spans="1:9" x14ac:dyDescent="0.25">
      <c r="A286" t="s">
        <v>1151</v>
      </c>
      <c r="B286" s="218" t="s">
        <v>1421</v>
      </c>
      <c r="C286" s="218" t="s">
        <v>1412</v>
      </c>
      <c r="D286" s="218" t="s">
        <v>1443</v>
      </c>
      <c r="E286" s="218" t="s">
        <v>1444</v>
      </c>
      <c r="F286" s="218" t="s">
        <v>1358</v>
      </c>
      <c r="H286" s="48"/>
    </row>
    <row r="287" spans="1:9" x14ac:dyDescent="0.25">
      <c r="A287" s="5" t="s">
        <v>240</v>
      </c>
      <c r="B287" s="219" t="s">
        <v>1413</v>
      </c>
      <c r="C287" s="219" t="s">
        <v>1445</v>
      </c>
      <c r="D287" s="219" t="s">
        <v>1446</v>
      </c>
      <c r="E287" s="219" t="s">
        <v>1409</v>
      </c>
      <c r="F287" s="219" t="s">
        <v>1416</v>
      </c>
      <c r="H287" s="48"/>
      <c r="I287" s="48"/>
    </row>
    <row r="288" spans="1:9" x14ac:dyDescent="0.25">
      <c r="A288" t="s">
        <v>1345</v>
      </c>
      <c r="B288" s="48"/>
      <c r="C288" s="48"/>
      <c r="D288" s="48"/>
      <c r="E288" s="48"/>
      <c r="F288" s="48"/>
      <c r="G288" s="48"/>
    </row>
    <row r="289" spans="1:7" x14ac:dyDescent="0.25">
      <c r="A289" s="210" t="s">
        <v>1117</v>
      </c>
      <c r="B289" s="48"/>
      <c r="C289" s="48"/>
      <c r="D289" s="48"/>
      <c r="E289" s="48"/>
      <c r="F289" s="48"/>
      <c r="G289" s="48"/>
    </row>
    <row r="290" spans="1:7" x14ac:dyDescent="0.25">
      <c r="B290" s="48"/>
      <c r="C290" s="48"/>
      <c r="D290" s="48"/>
      <c r="E290" s="48"/>
      <c r="F290" s="48"/>
      <c r="G290" s="48"/>
    </row>
    <row r="291" spans="1:7" x14ac:dyDescent="0.25">
      <c r="B291" s="48"/>
      <c r="C291" s="48"/>
      <c r="D291" s="48"/>
      <c r="E291" s="48"/>
      <c r="F291" s="48"/>
      <c r="G291" s="48"/>
    </row>
    <row r="292" spans="1:7" ht="15.75" x14ac:dyDescent="0.25">
      <c r="A292" s="3" t="s">
        <v>1447</v>
      </c>
      <c r="C292" s="48"/>
      <c r="D292" s="48"/>
      <c r="E292" s="48"/>
      <c r="F292" s="48"/>
      <c r="G292" s="48"/>
    </row>
    <row r="293" spans="1:7" x14ac:dyDescent="0.25">
      <c r="A293" t="s">
        <v>1448</v>
      </c>
      <c r="B293" s="37" t="s">
        <v>210</v>
      </c>
      <c r="C293" s="37" t="s">
        <v>211</v>
      </c>
      <c r="D293" s="37" t="s">
        <v>212</v>
      </c>
      <c r="E293" s="37" t="s">
        <v>213</v>
      </c>
      <c r="F293" s="37" t="s">
        <v>214</v>
      </c>
      <c r="G293" s="48"/>
    </row>
    <row r="294" spans="1:7" x14ac:dyDescent="0.25">
      <c r="A294" t="s">
        <v>1449</v>
      </c>
      <c r="B294" s="37" t="s">
        <v>1450</v>
      </c>
      <c r="C294" s="37" t="s">
        <v>1451</v>
      </c>
      <c r="D294" s="37" t="s">
        <v>1452</v>
      </c>
      <c r="E294" s="37" t="s">
        <v>1453</v>
      </c>
      <c r="F294" s="37" t="s">
        <v>1454</v>
      </c>
    </row>
    <row r="295" spans="1:7" x14ac:dyDescent="0.25">
      <c r="A295" t="s">
        <v>1455</v>
      </c>
      <c r="B295" s="37" t="s">
        <v>1456</v>
      </c>
      <c r="C295" s="37" t="s">
        <v>1457</v>
      </c>
      <c r="D295" s="37" t="s">
        <v>1458</v>
      </c>
      <c r="E295" s="37" t="s">
        <v>1459</v>
      </c>
      <c r="F295" s="37" t="s">
        <v>1460</v>
      </c>
    </row>
    <row r="296" spans="1:7" x14ac:dyDescent="0.25">
      <c r="A296" t="s">
        <v>1461</v>
      </c>
      <c r="B296" s="37" t="s">
        <v>1462</v>
      </c>
      <c r="C296" s="37" t="s">
        <v>1463</v>
      </c>
      <c r="D296" s="37" t="s">
        <v>1464</v>
      </c>
      <c r="E296" s="37" t="s">
        <v>1465</v>
      </c>
      <c r="F296" s="37" t="s">
        <v>1466</v>
      </c>
    </row>
    <row r="297" spans="1:7" x14ac:dyDescent="0.25">
      <c r="A297" t="s">
        <v>1467</v>
      </c>
      <c r="B297" s="37" t="s">
        <v>1468</v>
      </c>
      <c r="C297" s="37" t="s">
        <v>1469</v>
      </c>
      <c r="D297" s="37" t="s">
        <v>1470</v>
      </c>
      <c r="E297" s="37" t="s">
        <v>1471</v>
      </c>
      <c r="F297" s="37" t="s">
        <v>1472</v>
      </c>
    </row>
    <row r="298" spans="1:7" x14ac:dyDescent="0.25">
      <c r="A298" t="s">
        <v>1473</v>
      </c>
      <c r="B298" s="37" t="s">
        <v>1474</v>
      </c>
      <c r="C298" s="37" t="s">
        <v>1474</v>
      </c>
      <c r="D298" s="37" t="s">
        <v>1474</v>
      </c>
      <c r="E298" s="37" t="s">
        <v>1475</v>
      </c>
      <c r="F298" s="37" t="s">
        <v>1475</v>
      </c>
    </row>
    <row r="299" spans="1:7" x14ac:dyDescent="0.25">
      <c r="A299" t="s">
        <v>1476</v>
      </c>
      <c r="B299" s="37" t="s">
        <v>1477</v>
      </c>
      <c r="C299" s="37" t="s">
        <v>1477</v>
      </c>
      <c r="D299" s="37" t="s">
        <v>1478</v>
      </c>
      <c r="E299" s="37" t="s">
        <v>1478</v>
      </c>
      <c r="F299" s="37" t="s">
        <v>1479</v>
      </c>
    </row>
    <row r="300" spans="1:7" x14ac:dyDescent="0.25">
      <c r="A300" t="s">
        <v>1480</v>
      </c>
      <c r="B300" s="37" t="s">
        <v>1481</v>
      </c>
      <c r="C300" s="37" t="s">
        <v>1482</v>
      </c>
      <c r="D300" s="37" t="s">
        <v>1483</v>
      </c>
      <c r="E300" s="37" t="s">
        <v>1484</v>
      </c>
      <c r="F300" s="37" t="s">
        <v>1485</v>
      </c>
    </row>
    <row r="301" spans="1:7" x14ac:dyDescent="0.25">
      <c r="A301" s="208" t="s">
        <v>528</v>
      </c>
    </row>
    <row r="304" spans="1:7" ht="15.75" x14ac:dyDescent="0.25">
      <c r="A304" s="3" t="s">
        <v>1486</v>
      </c>
    </row>
    <row r="305" spans="1:10" ht="30" x14ac:dyDescent="0.25">
      <c r="A305" t="s">
        <v>1127</v>
      </c>
      <c r="B305" s="1" t="s">
        <v>1487</v>
      </c>
      <c r="C305" s="1" t="s">
        <v>1488</v>
      </c>
      <c r="D305" s="1" t="s">
        <v>1489</v>
      </c>
      <c r="E305" s="1" t="s">
        <v>1490</v>
      </c>
      <c r="F305" s="1" t="s">
        <v>1491</v>
      </c>
      <c r="G305" s="1" t="s">
        <v>1492</v>
      </c>
      <c r="H305" s="1" t="s">
        <v>1493</v>
      </c>
      <c r="I305" s="1" t="s">
        <v>1494</v>
      </c>
      <c r="J305" s="1" t="s">
        <v>240</v>
      </c>
    </row>
    <row r="306" spans="1:10" x14ac:dyDescent="0.25">
      <c r="A306" t="s">
        <v>1128</v>
      </c>
      <c r="B306" s="37" t="s">
        <v>804</v>
      </c>
      <c r="C306" s="37" t="s">
        <v>682</v>
      </c>
      <c r="D306" s="37" t="s">
        <v>681</v>
      </c>
      <c r="E306" s="37" t="s">
        <v>682</v>
      </c>
      <c r="F306" s="37" t="s">
        <v>658</v>
      </c>
      <c r="G306" s="37" t="s">
        <v>671</v>
      </c>
      <c r="H306" s="37" t="s">
        <v>682</v>
      </c>
      <c r="I306" s="37" t="s">
        <v>1495</v>
      </c>
      <c r="J306" s="37" t="s">
        <v>1496</v>
      </c>
    </row>
    <row r="307" spans="1:10" x14ac:dyDescent="0.25">
      <c r="A307" t="s">
        <v>1129</v>
      </c>
      <c r="B307" s="37" t="s">
        <v>806</v>
      </c>
      <c r="C307" s="37" t="s">
        <v>682</v>
      </c>
      <c r="D307" s="37" t="s">
        <v>1497</v>
      </c>
      <c r="E307" s="37" t="s">
        <v>722</v>
      </c>
      <c r="F307" s="37" t="s">
        <v>722</v>
      </c>
      <c r="G307" s="37" t="s">
        <v>660</v>
      </c>
      <c r="H307" s="37" t="s">
        <v>676</v>
      </c>
      <c r="I307" s="37" t="s">
        <v>621</v>
      </c>
      <c r="J307" s="37" t="s">
        <v>1498</v>
      </c>
    </row>
    <row r="308" spans="1:10" x14ac:dyDescent="0.25">
      <c r="A308" t="s">
        <v>1130</v>
      </c>
      <c r="B308" s="37" t="s">
        <v>831</v>
      </c>
      <c r="C308" s="37" t="s">
        <v>695</v>
      </c>
      <c r="D308" s="37" t="s">
        <v>812</v>
      </c>
      <c r="E308" s="37" t="s">
        <v>684</v>
      </c>
      <c r="F308" s="37" t="s">
        <v>659</v>
      </c>
      <c r="G308" s="37" t="s">
        <v>660</v>
      </c>
      <c r="H308" s="37" t="s">
        <v>676</v>
      </c>
      <c r="I308" s="37" t="s">
        <v>706</v>
      </c>
      <c r="J308" s="37" t="s">
        <v>1499</v>
      </c>
    </row>
    <row r="309" spans="1:10" x14ac:dyDescent="0.25">
      <c r="A309" t="s">
        <v>1131</v>
      </c>
      <c r="B309" s="37" t="s">
        <v>1500</v>
      </c>
      <c r="C309" s="37" t="s">
        <v>682</v>
      </c>
      <c r="D309" s="37" t="s">
        <v>1501</v>
      </c>
      <c r="E309" s="37" t="s">
        <v>658</v>
      </c>
      <c r="F309" s="37" t="s">
        <v>682</v>
      </c>
      <c r="G309" s="37" t="s">
        <v>651</v>
      </c>
      <c r="H309" s="37" t="s">
        <v>682</v>
      </c>
      <c r="I309" s="37" t="s">
        <v>688</v>
      </c>
      <c r="J309" s="37" t="s">
        <v>800</v>
      </c>
    </row>
    <row r="310" spans="1:10" x14ac:dyDescent="0.25">
      <c r="A310" t="s">
        <v>1132</v>
      </c>
      <c r="B310" s="37" t="s">
        <v>757</v>
      </c>
      <c r="C310" s="37" t="s">
        <v>682</v>
      </c>
      <c r="D310" s="37" t="s">
        <v>772</v>
      </c>
      <c r="E310" s="37" t="s">
        <v>683</v>
      </c>
      <c r="F310" s="37" t="s">
        <v>683</v>
      </c>
      <c r="G310" s="37" t="s">
        <v>671</v>
      </c>
      <c r="H310" s="37" t="s">
        <v>682</v>
      </c>
      <c r="I310" s="37" t="s">
        <v>743</v>
      </c>
      <c r="J310" s="37" t="s">
        <v>827</v>
      </c>
    </row>
    <row r="311" spans="1:10" x14ac:dyDescent="0.25">
      <c r="A311" t="s">
        <v>1133</v>
      </c>
      <c r="B311" s="37" t="s">
        <v>1502</v>
      </c>
      <c r="C311" s="37" t="s">
        <v>676</v>
      </c>
      <c r="D311" s="37" t="s">
        <v>860</v>
      </c>
      <c r="E311" s="37" t="s">
        <v>696</v>
      </c>
      <c r="F311" s="37" t="s">
        <v>696</v>
      </c>
      <c r="G311" s="37" t="s">
        <v>839</v>
      </c>
      <c r="H311" s="37" t="s">
        <v>682</v>
      </c>
      <c r="I311" s="37" t="s">
        <v>659</v>
      </c>
      <c r="J311" s="37" t="s">
        <v>1503</v>
      </c>
    </row>
    <row r="312" spans="1:10" x14ac:dyDescent="0.25">
      <c r="A312" t="s">
        <v>1134</v>
      </c>
      <c r="B312" s="37" t="s">
        <v>720</v>
      </c>
      <c r="C312" s="37" t="s">
        <v>682</v>
      </c>
      <c r="D312" s="37" t="s">
        <v>719</v>
      </c>
      <c r="E312" s="37" t="s">
        <v>658</v>
      </c>
      <c r="F312" s="37" t="s">
        <v>683</v>
      </c>
      <c r="G312" s="37" t="s">
        <v>652</v>
      </c>
      <c r="H312" s="37" t="s">
        <v>682</v>
      </c>
      <c r="I312" s="37" t="s">
        <v>650</v>
      </c>
      <c r="J312" s="37" t="s">
        <v>798</v>
      </c>
    </row>
    <row r="313" spans="1:10" x14ac:dyDescent="0.25">
      <c r="A313" t="s">
        <v>1135</v>
      </c>
      <c r="B313" s="37" t="s">
        <v>701</v>
      </c>
      <c r="C313" s="37" t="s">
        <v>722</v>
      </c>
      <c r="D313" s="37" t="s">
        <v>1504</v>
      </c>
      <c r="E313" s="37" t="s">
        <v>737</v>
      </c>
      <c r="F313" s="37" t="s">
        <v>737</v>
      </c>
      <c r="G313" s="37" t="s">
        <v>651</v>
      </c>
      <c r="H313" s="37" t="s">
        <v>682</v>
      </c>
      <c r="I313" s="37" t="s">
        <v>672</v>
      </c>
      <c r="J313" s="37" t="s">
        <v>1505</v>
      </c>
    </row>
    <row r="314" spans="1:10" x14ac:dyDescent="0.25">
      <c r="A314" t="s">
        <v>455</v>
      </c>
      <c r="B314" s="37" t="s">
        <v>1506</v>
      </c>
      <c r="C314" s="37" t="s">
        <v>683</v>
      </c>
      <c r="D314" s="37" t="s">
        <v>1502</v>
      </c>
      <c r="E314" s="37" t="s">
        <v>816</v>
      </c>
      <c r="F314" s="37" t="s">
        <v>651</v>
      </c>
      <c r="G314" s="37" t="s">
        <v>655</v>
      </c>
      <c r="H314" s="37" t="s">
        <v>696</v>
      </c>
      <c r="I314" s="37" t="s">
        <v>828</v>
      </c>
      <c r="J314" s="37" t="s">
        <v>1507</v>
      </c>
    </row>
    <row r="315" spans="1:10" x14ac:dyDescent="0.25">
      <c r="A315" t="s">
        <v>1136</v>
      </c>
      <c r="B315" s="37" t="s">
        <v>880</v>
      </c>
      <c r="C315" s="37" t="s">
        <v>682</v>
      </c>
      <c r="D315" s="37" t="s">
        <v>1508</v>
      </c>
      <c r="E315" s="37" t="s">
        <v>676</v>
      </c>
      <c r="F315" s="37" t="s">
        <v>695</v>
      </c>
      <c r="G315" s="37" t="s">
        <v>717</v>
      </c>
      <c r="H315" s="37" t="s">
        <v>682</v>
      </c>
      <c r="I315" s="37" t="s">
        <v>684</v>
      </c>
      <c r="J315" s="37" t="s">
        <v>1509</v>
      </c>
    </row>
    <row r="316" spans="1:10" x14ac:dyDescent="0.25">
      <c r="A316" t="s">
        <v>1137</v>
      </c>
      <c r="B316" s="37" t="s">
        <v>667</v>
      </c>
      <c r="C316" s="37" t="s">
        <v>682</v>
      </c>
      <c r="D316" s="37" t="s">
        <v>817</v>
      </c>
      <c r="E316" s="37" t="s">
        <v>682</v>
      </c>
      <c r="F316" s="37" t="s">
        <v>682</v>
      </c>
      <c r="G316" s="37" t="s">
        <v>682</v>
      </c>
      <c r="H316" s="37" t="s">
        <v>682</v>
      </c>
      <c r="I316" s="37" t="s">
        <v>695</v>
      </c>
      <c r="J316" s="37" t="s">
        <v>1508</v>
      </c>
    </row>
    <row r="317" spans="1:10" x14ac:dyDescent="0.25">
      <c r="A317" t="s">
        <v>1138</v>
      </c>
      <c r="B317" s="37" t="s">
        <v>1510</v>
      </c>
      <c r="C317" s="37" t="s">
        <v>682</v>
      </c>
      <c r="D317" s="37" t="s">
        <v>700</v>
      </c>
      <c r="E317" s="37" t="s">
        <v>676</v>
      </c>
      <c r="F317" s="37" t="s">
        <v>676</v>
      </c>
      <c r="G317" s="37" t="s">
        <v>651</v>
      </c>
      <c r="H317" s="37" t="s">
        <v>674</v>
      </c>
      <c r="I317" s="37" t="s">
        <v>650</v>
      </c>
      <c r="J317" s="37" t="s">
        <v>1511</v>
      </c>
    </row>
    <row r="318" spans="1:10" x14ac:dyDescent="0.25">
      <c r="A318" t="s">
        <v>1139</v>
      </c>
      <c r="B318" s="37" t="s">
        <v>1512</v>
      </c>
      <c r="C318" s="37" t="s">
        <v>674</v>
      </c>
      <c r="D318" s="37" t="s">
        <v>830</v>
      </c>
      <c r="E318" s="37" t="s">
        <v>667</v>
      </c>
      <c r="F318" s="37" t="s">
        <v>816</v>
      </c>
      <c r="G318" s="37" t="s">
        <v>689</v>
      </c>
      <c r="H318" s="37" t="s">
        <v>696</v>
      </c>
      <c r="I318" s="37" t="s">
        <v>617</v>
      </c>
      <c r="J318" s="37" t="s">
        <v>1513</v>
      </c>
    </row>
    <row r="319" spans="1:10" x14ac:dyDescent="0.25">
      <c r="A319" t="s">
        <v>1140</v>
      </c>
      <c r="B319" s="37" t="s">
        <v>620</v>
      </c>
      <c r="C319" s="37" t="s">
        <v>682</v>
      </c>
      <c r="D319" s="37" t="s">
        <v>688</v>
      </c>
      <c r="E319" s="37" t="s">
        <v>682</v>
      </c>
      <c r="F319" s="37" t="s">
        <v>676</v>
      </c>
      <c r="G319" s="37" t="s">
        <v>722</v>
      </c>
      <c r="H319" s="37" t="s">
        <v>682</v>
      </c>
      <c r="I319" s="37" t="s">
        <v>684</v>
      </c>
      <c r="J319" s="37" t="s">
        <v>703</v>
      </c>
    </row>
    <row r="320" spans="1:10" x14ac:dyDescent="0.25">
      <c r="A320" t="s">
        <v>1141</v>
      </c>
      <c r="B320" s="37" t="s">
        <v>813</v>
      </c>
      <c r="C320" s="37" t="s">
        <v>684</v>
      </c>
      <c r="D320" s="37" t="s">
        <v>1514</v>
      </c>
      <c r="E320" s="37" t="s">
        <v>689</v>
      </c>
      <c r="F320" s="37" t="s">
        <v>654</v>
      </c>
      <c r="G320" s="37" t="s">
        <v>657</v>
      </c>
      <c r="H320" s="37" t="s">
        <v>683</v>
      </c>
      <c r="I320" s="37" t="s">
        <v>1495</v>
      </c>
      <c r="J320" s="37" t="s">
        <v>1515</v>
      </c>
    </row>
    <row r="321" spans="1:10" x14ac:dyDescent="0.25">
      <c r="A321" t="s">
        <v>1142</v>
      </c>
      <c r="B321" s="37" t="s">
        <v>1516</v>
      </c>
      <c r="C321" s="37" t="s">
        <v>682</v>
      </c>
      <c r="D321" s="37" t="s">
        <v>1517</v>
      </c>
      <c r="E321" s="37" t="s">
        <v>733</v>
      </c>
      <c r="F321" s="37" t="s">
        <v>683</v>
      </c>
      <c r="G321" s="37" t="s">
        <v>652</v>
      </c>
      <c r="H321" s="37" t="s">
        <v>660</v>
      </c>
      <c r="I321" s="37" t="s">
        <v>620</v>
      </c>
      <c r="J321" s="37" t="s">
        <v>1518</v>
      </c>
    </row>
    <row r="322" spans="1:10" x14ac:dyDescent="0.25">
      <c r="A322" t="s">
        <v>1143</v>
      </c>
      <c r="B322" s="37" t="s">
        <v>1519</v>
      </c>
      <c r="C322" s="37" t="s">
        <v>674</v>
      </c>
      <c r="D322" s="37" t="s">
        <v>1520</v>
      </c>
      <c r="E322" s="37" t="s">
        <v>692</v>
      </c>
      <c r="F322" s="37" t="s">
        <v>672</v>
      </c>
      <c r="G322" s="37" t="s">
        <v>656</v>
      </c>
      <c r="H322" s="37" t="s">
        <v>674</v>
      </c>
      <c r="I322" s="37" t="s">
        <v>743</v>
      </c>
      <c r="J322" s="37" t="s">
        <v>1521</v>
      </c>
    </row>
    <row r="323" spans="1:10" x14ac:dyDescent="0.25">
      <c r="A323" t="s">
        <v>1144</v>
      </c>
      <c r="B323" s="37" t="s">
        <v>720</v>
      </c>
      <c r="C323" s="37" t="s">
        <v>676</v>
      </c>
      <c r="D323" s="37" t="s">
        <v>1522</v>
      </c>
      <c r="E323" s="37" t="s">
        <v>733</v>
      </c>
      <c r="F323" s="37" t="s">
        <v>676</v>
      </c>
      <c r="G323" s="37" t="s">
        <v>659</v>
      </c>
      <c r="H323" s="37" t="s">
        <v>676</v>
      </c>
      <c r="I323" s="37" t="s">
        <v>743</v>
      </c>
      <c r="J323" s="37" t="s">
        <v>763</v>
      </c>
    </row>
    <row r="324" spans="1:10" x14ac:dyDescent="0.25">
      <c r="A324" t="s">
        <v>1145</v>
      </c>
      <c r="B324" s="37" t="s">
        <v>1501</v>
      </c>
      <c r="C324" s="37" t="s">
        <v>674</v>
      </c>
      <c r="D324" s="37" t="s">
        <v>809</v>
      </c>
      <c r="E324" s="37" t="s">
        <v>722</v>
      </c>
      <c r="F324" s="37" t="s">
        <v>722</v>
      </c>
      <c r="G324" s="37" t="s">
        <v>660</v>
      </c>
      <c r="H324" s="37" t="s">
        <v>676</v>
      </c>
      <c r="I324" s="37" t="s">
        <v>660</v>
      </c>
      <c r="J324" s="37" t="s">
        <v>763</v>
      </c>
    </row>
    <row r="325" spans="1:10" x14ac:dyDescent="0.25">
      <c r="A325" t="s">
        <v>1146</v>
      </c>
      <c r="B325" s="37" t="s">
        <v>1523</v>
      </c>
      <c r="C325" s="37" t="s">
        <v>733</v>
      </c>
      <c r="D325" s="37" t="s">
        <v>1524</v>
      </c>
      <c r="E325" s="37" t="s">
        <v>671</v>
      </c>
      <c r="F325" s="37" t="s">
        <v>671</v>
      </c>
      <c r="G325" s="37" t="s">
        <v>652</v>
      </c>
      <c r="H325" s="37" t="s">
        <v>722</v>
      </c>
      <c r="I325" s="37" t="s">
        <v>739</v>
      </c>
      <c r="J325" s="37" t="s">
        <v>1525</v>
      </c>
    </row>
    <row r="326" spans="1:10" x14ac:dyDescent="0.25">
      <c r="A326" t="s">
        <v>1147</v>
      </c>
      <c r="B326" s="37" t="s">
        <v>703</v>
      </c>
      <c r="C326" s="37" t="s">
        <v>658</v>
      </c>
      <c r="D326" s="37" t="s">
        <v>1504</v>
      </c>
      <c r="E326" s="37" t="s">
        <v>696</v>
      </c>
      <c r="F326" s="37" t="s">
        <v>696</v>
      </c>
      <c r="G326" s="37" t="s">
        <v>671</v>
      </c>
      <c r="H326" s="37" t="s">
        <v>682</v>
      </c>
      <c r="I326" s="37" t="s">
        <v>656</v>
      </c>
      <c r="J326" s="37" t="s">
        <v>1526</v>
      </c>
    </row>
    <row r="327" spans="1:10" x14ac:dyDescent="0.25">
      <c r="A327" t="s">
        <v>1148</v>
      </c>
      <c r="B327" s="37" t="s">
        <v>703</v>
      </c>
      <c r="C327" s="37" t="s">
        <v>676</v>
      </c>
      <c r="D327" s="37" t="s">
        <v>731</v>
      </c>
      <c r="E327" s="37" t="s">
        <v>737</v>
      </c>
      <c r="F327" s="37" t="s">
        <v>737</v>
      </c>
      <c r="G327" s="37" t="s">
        <v>671</v>
      </c>
      <c r="H327" s="37" t="s">
        <v>682</v>
      </c>
      <c r="I327" s="37" t="s">
        <v>659</v>
      </c>
      <c r="J327" s="37" t="s">
        <v>1527</v>
      </c>
    </row>
    <row r="328" spans="1:10" x14ac:dyDescent="0.25">
      <c r="A328" t="s">
        <v>1149</v>
      </c>
      <c r="B328" s="37" t="s">
        <v>1501</v>
      </c>
      <c r="C328" s="37" t="s">
        <v>676</v>
      </c>
      <c r="D328" s="37" t="s">
        <v>720</v>
      </c>
      <c r="E328" s="37" t="s">
        <v>695</v>
      </c>
      <c r="F328" s="37" t="s">
        <v>696</v>
      </c>
      <c r="G328" s="37" t="s">
        <v>660</v>
      </c>
      <c r="H328" s="37" t="s">
        <v>695</v>
      </c>
      <c r="I328" s="37" t="s">
        <v>663</v>
      </c>
      <c r="J328" s="37" t="s">
        <v>1528</v>
      </c>
    </row>
    <row r="329" spans="1:10" x14ac:dyDescent="0.25">
      <c r="A329" t="s">
        <v>1150</v>
      </c>
      <c r="B329" s="37" t="s">
        <v>615</v>
      </c>
      <c r="C329" s="37" t="s">
        <v>682</v>
      </c>
      <c r="D329" s="37" t="s">
        <v>616</v>
      </c>
      <c r="E329" s="37" t="s">
        <v>696</v>
      </c>
      <c r="F329" s="37" t="s">
        <v>682</v>
      </c>
      <c r="G329" s="37" t="s">
        <v>671</v>
      </c>
      <c r="H329" s="37" t="s">
        <v>676</v>
      </c>
      <c r="I329" s="37" t="s">
        <v>657</v>
      </c>
      <c r="J329" s="37" t="s">
        <v>778</v>
      </c>
    </row>
    <row r="330" spans="1:10" ht="15.75" thickBot="1" x14ac:dyDescent="0.3">
      <c r="A330" s="110" t="s">
        <v>1151</v>
      </c>
      <c r="B330" s="111" t="s">
        <v>707</v>
      </c>
      <c r="C330" s="111" t="s">
        <v>682</v>
      </c>
      <c r="D330" s="111" t="s">
        <v>810</v>
      </c>
      <c r="E330" s="111" t="s">
        <v>676</v>
      </c>
      <c r="F330" s="111" t="s">
        <v>682</v>
      </c>
      <c r="G330" s="111" t="s">
        <v>671</v>
      </c>
      <c r="H330" s="111" t="s">
        <v>674</v>
      </c>
      <c r="I330" s="111" t="s">
        <v>660</v>
      </c>
      <c r="J330" s="111" t="s">
        <v>1529</v>
      </c>
    </row>
    <row r="331" spans="1:10" x14ac:dyDescent="0.25">
      <c r="A331" s="5" t="s">
        <v>240</v>
      </c>
      <c r="B331" s="72" t="s">
        <v>1530</v>
      </c>
      <c r="C331" s="72" t="s">
        <v>808</v>
      </c>
      <c r="D331" s="72" t="s">
        <v>1531</v>
      </c>
      <c r="E331" s="72" t="s">
        <v>1532</v>
      </c>
      <c r="F331" s="72" t="s">
        <v>711</v>
      </c>
      <c r="G331" s="72" t="s">
        <v>1533</v>
      </c>
      <c r="H331" s="72" t="s">
        <v>817</v>
      </c>
      <c r="I331" s="72" t="s">
        <v>1534</v>
      </c>
      <c r="J331" s="72" t="s">
        <v>1535</v>
      </c>
    </row>
    <row r="332" spans="1:10" x14ac:dyDescent="0.25">
      <c r="A332" s="210" t="s">
        <v>1117</v>
      </c>
      <c r="B332" s="37"/>
      <c r="C332" s="37"/>
      <c r="D332" s="37"/>
      <c r="E332" s="37"/>
      <c r="F332" s="37"/>
      <c r="G332" s="37"/>
      <c r="H332" s="37"/>
      <c r="I332" s="37"/>
      <c r="J332" s="37"/>
    </row>
    <row r="334" spans="1:10" x14ac:dyDescent="0.25">
      <c r="C334" s="48"/>
    </row>
    <row r="335" spans="1:10" ht="15.75" x14ac:dyDescent="0.25">
      <c r="A335" s="3" t="s">
        <v>159</v>
      </c>
    </row>
    <row r="336" spans="1:10" x14ac:dyDescent="0.25">
      <c r="A336" t="s">
        <v>419</v>
      </c>
      <c r="B336" s="37" t="s">
        <v>213</v>
      </c>
      <c r="C336" s="37" t="s">
        <v>215</v>
      </c>
    </row>
    <row r="337" spans="1:3" ht="30" x14ac:dyDescent="0.25">
      <c r="A337" s="1" t="s">
        <v>1536</v>
      </c>
      <c r="B337" s="7">
        <v>2347</v>
      </c>
      <c r="C337" s="7">
        <v>2432</v>
      </c>
    </row>
    <row r="338" spans="1:3" ht="30" x14ac:dyDescent="0.25">
      <c r="A338" s="1" t="s">
        <v>1537</v>
      </c>
      <c r="B338" s="7">
        <v>1991</v>
      </c>
      <c r="C338" s="7">
        <v>2092</v>
      </c>
    </row>
    <row r="339" spans="1:3" ht="30" x14ac:dyDescent="0.25">
      <c r="A339" s="1" t="s">
        <v>424</v>
      </c>
      <c r="B339">
        <v>118</v>
      </c>
      <c r="C339">
        <v>156</v>
      </c>
    </row>
    <row r="340" spans="1:3" x14ac:dyDescent="0.25">
      <c r="A340" s="1" t="s">
        <v>425</v>
      </c>
      <c r="B340">
        <v>5.6</v>
      </c>
      <c r="C340">
        <v>7.5</v>
      </c>
    </row>
    <row r="341" spans="1:3" x14ac:dyDescent="0.25">
      <c r="A341" s="1" t="s">
        <v>426</v>
      </c>
      <c r="B341" s="37" t="s">
        <v>1538</v>
      </c>
      <c r="C341" s="7">
        <v>417</v>
      </c>
    </row>
    <row r="342" spans="1:3" ht="29.1" customHeight="1" x14ac:dyDescent="0.25">
      <c r="A342" s="1" t="s">
        <v>1539</v>
      </c>
      <c r="B342" s="7">
        <v>120</v>
      </c>
      <c r="C342">
        <v>133</v>
      </c>
    </row>
    <row r="343" spans="1:3" ht="30" x14ac:dyDescent="0.25">
      <c r="A343" s="1" t="s">
        <v>1540</v>
      </c>
      <c r="B343">
        <v>169</v>
      </c>
      <c r="C343">
        <v>186</v>
      </c>
    </row>
    <row r="344" spans="1:3" ht="30" x14ac:dyDescent="0.25">
      <c r="A344" s="1" t="s">
        <v>1541</v>
      </c>
      <c r="B344">
        <v>272</v>
      </c>
      <c r="C344">
        <v>225</v>
      </c>
    </row>
    <row r="345" spans="1:3" x14ac:dyDescent="0.25">
      <c r="A345" s="1" t="s">
        <v>1542</v>
      </c>
      <c r="B345">
        <v>348</v>
      </c>
      <c r="C345">
        <v>253</v>
      </c>
    </row>
    <row r="346" spans="1:3" x14ac:dyDescent="0.25">
      <c r="A346" s="208" t="s">
        <v>432</v>
      </c>
    </row>
    <row r="349" spans="1:3" x14ac:dyDescent="0.25">
      <c r="A349" s="16" t="s">
        <v>1543</v>
      </c>
    </row>
    <row r="350" spans="1:3" x14ac:dyDescent="0.25">
      <c r="A350" t="s">
        <v>1544</v>
      </c>
      <c r="B350" t="s">
        <v>1545</v>
      </c>
      <c r="C350" t="s">
        <v>1546</v>
      </c>
    </row>
    <row r="351" spans="1:3" x14ac:dyDescent="0.25">
      <c r="A351" t="s">
        <v>1128</v>
      </c>
      <c r="B351">
        <v>8</v>
      </c>
      <c r="C351">
        <v>10</v>
      </c>
    </row>
    <row r="352" spans="1:3" x14ac:dyDescent="0.25">
      <c r="A352" t="s">
        <v>1129</v>
      </c>
      <c r="B352">
        <v>12</v>
      </c>
      <c r="C352">
        <v>16</v>
      </c>
    </row>
    <row r="353" spans="1:3" x14ac:dyDescent="0.25">
      <c r="A353" t="s">
        <v>1130</v>
      </c>
      <c r="B353">
        <v>7</v>
      </c>
      <c r="C353">
        <v>8</v>
      </c>
    </row>
    <row r="354" spans="1:3" x14ac:dyDescent="0.25">
      <c r="A354" t="s">
        <v>1131</v>
      </c>
      <c r="B354">
        <v>7</v>
      </c>
      <c r="C354">
        <v>8</v>
      </c>
    </row>
    <row r="355" spans="1:3" x14ac:dyDescent="0.25">
      <c r="A355" t="s">
        <v>1132</v>
      </c>
      <c r="B355">
        <v>7</v>
      </c>
      <c r="C355">
        <v>8</v>
      </c>
    </row>
    <row r="356" spans="1:3" x14ac:dyDescent="0.25">
      <c r="A356" t="s">
        <v>1133</v>
      </c>
      <c r="B356">
        <v>8</v>
      </c>
      <c r="C356">
        <v>9</v>
      </c>
    </row>
    <row r="357" spans="1:3" x14ac:dyDescent="0.25">
      <c r="A357" t="s">
        <v>1134</v>
      </c>
      <c r="B357">
        <v>8</v>
      </c>
      <c r="C357">
        <v>16</v>
      </c>
    </row>
    <row r="358" spans="1:3" x14ac:dyDescent="0.25">
      <c r="A358" t="s">
        <v>1135</v>
      </c>
      <c r="B358">
        <v>8</v>
      </c>
      <c r="C358">
        <v>8</v>
      </c>
    </row>
    <row r="359" spans="1:3" x14ac:dyDescent="0.25">
      <c r="A359" t="s">
        <v>455</v>
      </c>
      <c r="B359">
        <v>13</v>
      </c>
      <c r="C359">
        <v>11</v>
      </c>
    </row>
    <row r="360" spans="1:3" x14ac:dyDescent="0.25">
      <c r="A360" t="s">
        <v>1136</v>
      </c>
      <c r="B360">
        <v>10</v>
      </c>
      <c r="C360">
        <v>12</v>
      </c>
    </row>
    <row r="361" spans="1:3" x14ac:dyDescent="0.25">
      <c r="A361" t="s">
        <v>1137</v>
      </c>
      <c r="B361">
        <v>7</v>
      </c>
      <c r="C361">
        <v>9</v>
      </c>
    </row>
    <row r="362" spans="1:3" x14ac:dyDescent="0.25">
      <c r="A362" t="s">
        <v>1138</v>
      </c>
      <c r="B362">
        <v>9</v>
      </c>
      <c r="C362">
        <v>8</v>
      </c>
    </row>
    <row r="363" spans="1:3" x14ac:dyDescent="0.25">
      <c r="A363" t="s">
        <v>1139</v>
      </c>
      <c r="B363">
        <v>12</v>
      </c>
      <c r="C363">
        <v>14</v>
      </c>
    </row>
    <row r="364" spans="1:3" x14ac:dyDescent="0.25">
      <c r="A364" t="s">
        <v>1140</v>
      </c>
      <c r="B364">
        <v>4</v>
      </c>
      <c r="C364">
        <v>7</v>
      </c>
    </row>
    <row r="365" spans="1:3" x14ac:dyDescent="0.25">
      <c r="A365" t="s">
        <v>1141</v>
      </c>
      <c r="B365">
        <v>14</v>
      </c>
      <c r="C365">
        <v>10</v>
      </c>
    </row>
    <row r="366" spans="1:3" x14ac:dyDescent="0.25">
      <c r="A366" t="s">
        <v>1142</v>
      </c>
      <c r="B366">
        <v>13</v>
      </c>
      <c r="C366">
        <v>11</v>
      </c>
    </row>
    <row r="367" spans="1:3" x14ac:dyDescent="0.25">
      <c r="A367" t="s">
        <v>1143</v>
      </c>
      <c r="B367">
        <v>16</v>
      </c>
      <c r="C367">
        <v>24</v>
      </c>
    </row>
    <row r="368" spans="1:3" x14ac:dyDescent="0.25">
      <c r="A368" t="s">
        <v>1144</v>
      </c>
      <c r="B368">
        <v>7</v>
      </c>
      <c r="C368">
        <v>8</v>
      </c>
    </row>
    <row r="369" spans="1:3" x14ac:dyDescent="0.25">
      <c r="A369" t="s">
        <v>1145</v>
      </c>
      <c r="B369">
        <v>8</v>
      </c>
      <c r="C369">
        <v>7</v>
      </c>
    </row>
    <row r="370" spans="1:3" x14ac:dyDescent="0.25">
      <c r="A370" t="s">
        <v>1146</v>
      </c>
      <c r="B370">
        <v>11</v>
      </c>
      <c r="C370">
        <v>5</v>
      </c>
    </row>
    <row r="371" spans="1:3" x14ac:dyDescent="0.25">
      <c r="A371" t="s">
        <v>1147</v>
      </c>
      <c r="B371">
        <v>7</v>
      </c>
      <c r="C371">
        <v>9</v>
      </c>
    </row>
    <row r="372" spans="1:3" x14ac:dyDescent="0.25">
      <c r="A372" t="s">
        <v>1148</v>
      </c>
      <c r="B372">
        <v>7</v>
      </c>
      <c r="C372">
        <v>9</v>
      </c>
    </row>
    <row r="373" spans="1:3" x14ac:dyDescent="0.25">
      <c r="A373" t="s">
        <v>1149</v>
      </c>
      <c r="B373">
        <v>5</v>
      </c>
      <c r="C373">
        <v>8</v>
      </c>
    </row>
    <row r="374" spans="1:3" x14ac:dyDescent="0.25">
      <c r="A374" t="s">
        <v>1150</v>
      </c>
      <c r="B374">
        <v>6</v>
      </c>
      <c r="C374">
        <v>6</v>
      </c>
    </row>
    <row r="375" spans="1:3" x14ac:dyDescent="0.25">
      <c r="A375" t="s">
        <v>1151</v>
      </c>
      <c r="B375">
        <v>11</v>
      </c>
      <c r="C375">
        <v>11</v>
      </c>
    </row>
    <row r="376" spans="1:3" x14ac:dyDescent="0.25">
      <c r="A376" s="5" t="s">
        <v>240</v>
      </c>
      <c r="B376" s="5">
        <v>225</v>
      </c>
      <c r="C376" s="5">
        <v>253</v>
      </c>
    </row>
    <row r="377" spans="1:3" x14ac:dyDescent="0.25">
      <c r="A377" s="208" t="s">
        <v>457</v>
      </c>
    </row>
    <row r="380" spans="1:3" x14ac:dyDescent="0.25">
      <c r="A380" s="16" t="s">
        <v>1547</v>
      </c>
    </row>
    <row r="381" spans="1:3" x14ac:dyDescent="0.25">
      <c r="A381" t="s">
        <v>1548</v>
      </c>
      <c r="B381" s="37" t="s">
        <v>214</v>
      </c>
      <c r="C381" s="37" t="s">
        <v>215</v>
      </c>
    </row>
    <row r="382" spans="1:3" x14ac:dyDescent="0.25">
      <c r="A382" s="1" t="s">
        <v>1549</v>
      </c>
      <c r="B382" s="37" t="s">
        <v>1550</v>
      </c>
      <c r="C382" s="37" t="s">
        <v>1551</v>
      </c>
    </row>
    <row r="383" spans="1:3" ht="30" x14ac:dyDescent="0.25">
      <c r="A383" s="1" t="s">
        <v>1552</v>
      </c>
      <c r="B383" s="37" t="s">
        <v>689</v>
      </c>
      <c r="C383" s="37" t="s">
        <v>653</v>
      </c>
    </row>
    <row r="384" spans="1:3" x14ac:dyDescent="0.25">
      <c r="A384" s="1" t="s">
        <v>1553</v>
      </c>
      <c r="B384" s="37" t="s">
        <v>773</v>
      </c>
      <c r="C384" s="37" t="s">
        <v>1554</v>
      </c>
    </row>
    <row r="385" spans="1:3" ht="30" x14ac:dyDescent="0.25">
      <c r="A385" s="1" t="s">
        <v>1555</v>
      </c>
      <c r="B385" s="37" t="s">
        <v>742</v>
      </c>
      <c r="C385" s="37" t="s">
        <v>620</v>
      </c>
    </row>
    <row r="386" spans="1:3" x14ac:dyDescent="0.25">
      <c r="A386" s="148" t="s">
        <v>240</v>
      </c>
      <c r="B386" s="72" t="s">
        <v>1556</v>
      </c>
      <c r="C386" s="72" t="s">
        <v>1557</v>
      </c>
    </row>
    <row r="387" spans="1:3" x14ac:dyDescent="0.25">
      <c r="A387" s="208" t="s">
        <v>1117</v>
      </c>
    </row>
    <row r="388" spans="1:3" x14ac:dyDescent="0.25">
      <c r="A388" s="208"/>
    </row>
    <row r="389" spans="1:3" x14ac:dyDescent="0.25">
      <c r="A389" s="208"/>
    </row>
    <row r="390" spans="1:3" x14ac:dyDescent="0.25">
      <c r="A390" s="16" t="s">
        <v>172</v>
      </c>
    </row>
    <row r="391" spans="1:3" x14ac:dyDescent="0.25">
      <c r="A391" t="s">
        <v>1127</v>
      </c>
      <c r="B391" s="37" t="s">
        <v>215</v>
      </c>
    </row>
    <row r="392" spans="1:3" x14ac:dyDescent="0.25">
      <c r="A392" t="s">
        <v>1128</v>
      </c>
      <c r="B392">
        <v>5</v>
      </c>
    </row>
    <row r="393" spans="1:3" x14ac:dyDescent="0.25">
      <c r="A393" t="s">
        <v>1558</v>
      </c>
      <c r="B393">
        <v>10</v>
      </c>
    </row>
    <row r="394" spans="1:3" x14ac:dyDescent="0.25">
      <c r="A394" t="s">
        <v>1130</v>
      </c>
      <c r="B394">
        <v>2</v>
      </c>
    </row>
    <row r="395" spans="1:3" x14ac:dyDescent="0.25">
      <c r="A395" t="s">
        <v>1131</v>
      </c>
      <c r="B395">
        <v>21</v>
      </c>
    </row>
    <row r="396" spans="1:3" x14ac:dyDescent="0.25">
      <c r="A396" t="s">
        <v>1132</v>
      </c>
      <c r="B396">
        <v>1</v>
      </c>
    </row>
    <row r="397" spans="1:3" x14ac:dyDescent="0.25">
      <c r="A397" t="s">
        <v>1133</v>
      </c>
      <c r="B397">
        <v>14</v>
      </c>
    </row>
    <row r="398" spans="1:3" x14ac:dyDescent="0.25">
      <c r="A398" t="s">
        <v>1559</v>
      </c>
      <c r="B398">
        <v>1</v>
      </c>
    </row>
    <row r="399" spans="1:3" x14ac:dyDescent="0.25">
      <c r="A399" t="s">
        <v>1560</v>
      </c>
      <c r="B399">
        <v>3</v>
      </c>
    </row>
    <row r="400" spans="1:3" x14ac:dyDescent="0.25">
      <c r="A400" t="s">
        <v>455</v>
      </c>
      <c r="B400">
        <v>26</v>
      </c>
    </row>
    <row r="401" spans="1:2" x14ac:dyDescent="0.25">
      <c r="A401" t="s">
        <v>1136</v>
      </c>
      <c r="B401">
        <v>6</v>
      </c>
    </row>
    <row r="402" spans="1:2" x14ac:dyDescent="0.25">
      <c r="A402" t="s">
        <v>1137</v>
      </c>
      <c r="B402">
        <v>16</v>
      </c>
    </row>
    <row r="403" spans="1:2" x14ac:dyDescent="0.25">
      <c r="A403" t="s">
        <v>1138</v>
      </c>
      <c r="B403">
        <v>2</v>
      </c>
    </row>
    <row r="404" spans="1:2" x14ac:dyDescent="0.25">
      <c r="A404" t="s">
        <v>1139</v>
      </c>
      <c r="B404">
        <v>47</v>
      </c>
    </row>
    <row r="405" spans="1:2" x14ac:dyDescent="0.25">
      <c r="A405" t="s">
        <v>1561</v>
      </c>
      <c r="B405">
        <v>3</v>
      </c>
    </row>
    <row r="406" spans="1:2" x14ac:dyDescent="0.25">
      <c r="A406" t="s">
        <v>1141</v>
      </c>
      <c r="B406">
        <v>51</v>
      </c>
    </row>
    <row r="407" spans="1:2" x14ac:dyDescent="0.25">
      <c r="A407" t="s">
        <v>1142</v>
      </c>
      <c r="B407">
        <v>4</v>
      </c>
    </row>
    <row r="408" spans="1:2" x14ac:dyDescent="0.25">
      <c r="A408" t="s">
        <v>1143</v>
      </c>
      <c r="B408">
        <v>29</v>
      </c>
    </row>
    <row r="409" spans="1:2" x14ac:dyDescent="0.25">
      <c r="A409" t="s">
        <v>1144</v>
      </c>
      <c r="B409">
        <v>0</v>
      </c>
    </row>
    <row r="410" spans="1:2" x14ac:dyDescent="0.25">
      <c r="A410" t="s">
        <v>1145</v>
      </c>
      <c r="B410">
        <v>7</v>
      </c>
    </row>
    <row r="411" spans="1:2" x14ac:dyDescent="0.25">
      <c r="A411" t="s">
        <v>1562</v>
      </c>
      <c r="B411">
        <v>1</v>
      </c>
    </row>
    <row r="412" spans="1:2" x14ac:dyDescent="0.25">
      <c r="A412" t="s">
        <v>1563</v>
      </c>
      <c r="B412">
        <v>1</v>
      </c>
    </row>
    <row r="413" spans="1:2" x14ac:dyDescent="0.25">
      <c r="A413" t="s">
        <v>1148</v>
      </c>
      <c r="B413">
        <v>15</v>
      </c>
    </row>
    <row r="414" spans="1:2" x14ac:dyDescent="0.25">
      <c r="A414" t="s">
        <v>1564</v>
      </c>
      <c r="B414">
        <v>2</v>
      </c>
    </row>
    <row r="415" spans="1:2" x14ac:dyDescent="0.25">
      <c r="A415" t="s">
        <v>1150</v>
      </c>
      <c r="B415">
        <v>7</v>
      </c>
    </row>
    <row r="416" spans="1:2" x14ac:dyDescent="0.25">
      <c r="A416" t="s">
        <v>1151</v>
      </c>
      <c r="B416">
        <v>32</v>
      </c>
    </row>
    <row r="417" spans="1:7" x14ac:dyDescent="0.25">
      <c r="A417" s="5" t="s">
        <v>240</v>
      </c>
      <c r="B417" s="5">
        <v>306</v>
      </c>
    </row>
    <row r="418" spans="1:7" x14ac:dyDescent="0.25">
      <c r="A418" s="208" t="s">
        <v>1117</v>
      </c>
    </row>
    <row r="419" spans="1:7" x14ac:dyDescent="0.25">
      <c r="A419" s="208"/>
    </row>
    <row r="420" spans="1:7" x14ac:dyDescent="0.25">
      <c r="A420" s="208"/>
    </row>
    <row r="421" spans="1:7" x14ac:dyDescent="0.25">
      <c r="A421" s="16" t="s">
        <v>1565</v>
      </c>
    </row>
    <row r="422" spans="1:7" ht="45" x14ac:dyDescent="0.25">
      <c r="A422" s="1" t="s">
        <v>897</v>
      </c>
      <c r="B422" s="1" t="s">
        <v>1566</v>
      </c>
      <c r="C422" s="1" t="s">
        <v>1567</v>
      </c>
      <c r="D422" s="1" t="s">
        <v>1568</v>
      </c>
      <c r="E422" s="1" t="s">
        <v>1569</v>
      </c>
      <c r="F422" s="1" t="s">
        <v>1570</v>
      </c>
      <c r="G422" s="1" t="s">
        <v>1571</v>
      </c>
    </row>
    <row r="423" spans="1:7" x14ac:dyDescent="0.25">
      <c r="A423" t="s">
        <v>211</v>
      </c>
      <c r="B423" t="s">
        <v>1572</v>
      </c>
      <c r="C423" t="s">
        <v>1573</v>
      </c>
      <c r="D423" t="s">
        <v>1573</v>
      </c>
      <c r="E423" t="s">
        <v>1574</v>
      </c>
      <c r="F423" t="s">
        <v>1575</v>
      </c>
      <c r="G423" t="s">
        <v>1576</v>
      </c>
    </row>
    <row r="424" spans="1:7" x14ac:dyDescent="0.25">
      <c r="A424" t="s">
        <v>212</v>
      </c>
      <c r="B424" t="s">
        <v>1577</v>
      </c>
      <c r="C424" t="s">
        <v>1576</v>
      </c>
      <c r="D424" t="s">
        <v>1578</v>
      </c>
      <c r="E424" t="s">
        <v>1579</v>
      </c>
      <c r="F424" t="s">
        <v>1580</v>
      </c>
      <c r="G424" t="s">
        <v>1575</v>
      </c>
    </row>
    <row r="425" spans="1:7" x14ac:dyDescent="0.25">
      <c r="A425" t="s">
        <v>213</v>
      </c>
      <c r="B425" t="s">
        <v>1581</v>
      </c>
      <c r="C425" t="s">
        <v>1573</v>
      </c>
      <c r="D425" t="s">
        <v>1573</v>
      </c>
      <c r="E425" t="s">
        <v>1576</v>
      </c>
      <c r="F425" t="s">
        <v>1580</v>
      </c>
      <c r="G425" t="s">
        <v>1575</v>
      </c>
    </row>
    <row r="426" spans="1:7" x14ac:dyDescent="0.25">
      <c r="A426" t="s">
        <v>214</v>
      </c>
      <c r="B426" t="s">
        <v>1582</v>
      </c>
      <c r="C426" t="s">
        <v>1580</v>
      </c>
      <c r="D426" t="s">
        <v>1578</v>
      </c>
      <c r="E426" t="s">
        <v>1583</v>
      </c>
      <c r="F426" t="s">
        <v>1584</v>
      </c>
      <c r="G426" t="s">
        <v>1576</v>
      </c>
    </row>
    <row r="427" spans="1:7" x14ac:dyDescent="0.25">
      <c r="A427" t="s">
        <v>215</v>
      </c>
      <c r="B427" t="s">
        <v>1585</v>
      </c>
      <c r="C427" t="s">
        <v>1573</v>
      </c>
      <c r="D427" t="s">
        <v>1574</v>
      </c>
      <c r="E427" t="s">
        <v>1574</v>
      </c>
      <c r="F427" t="s">
        <v>1573</v>
      </c>
      <c r="G427" t="s">
        <v>1583</v>
      </c>
    </row>
    <row r="428" spans="1:7" x14ac:dyDescent="0.25">
      <c r="A428" t="s">
        <v>1586</v>
      </c>
      <c r="B428" t="s">
        <v>1587</v>
      </c>
    </row>
    <row r="429" spans="1:7" x14ac:dyDescent="0.25">
      <c r="A429" t="s">
        <v>1588</v>
      </c>
      <c r="B429" t="s">
        <v>1589</v>
      </c>
    </row>
    <row r="430" spans="1:7" x14ac:dyDescent="0.25">
      <c r="A430" t="s">
        <v>1590</v>
      </c>
    </row>
    <row r="431" spans="1:7" x14ac:dyDescent="0.25">
      <c r="A431" s="208" t="s">
        <v>1117</v>
      </c>
    </row>
    <row r="432" spans="1:7" x14ac:dyDescent="0.25">
      <c r="A432" s="208"/>
    </row>
    <row r="433" spans="1:2" x14ac:dyDescent="0.25">
      <c r="A433" s="208"/>
    </row>
    <row r="434" spans="1:2" x14ac:dyDescent="0.25">
      <c r="A434" s="16" t="s">
        <v>1591</v>
      </c>
    </row>
    <row r="435" spans="1:2" x14ac:dyDescent="0.25">
      <c r="A435" t="s">
        <v>1592</v>
      </c>
      <c r="B435" t="s">
        <v>1593</v>
      </c>
    </row>
    <row r="436" spans="1:2" x14ac:dyDescent="0.25">
      <c r="A436" t="s">
        <v>1184</v>
      </c>
      <c r="B436" t="s">
        <v>1594</v>
      </c>
    </row>
    <row r="437" spans="1:2" x14ac:dyDescent="0.25">
      <c r="A437" t="s">
        <v>1595</v>
      </c>
      <c r="B437" t="s">
        <v>1596</v>
      </c>
    </row>
    <row r="438" spans="1:2" x14ac:dyDescent="0.25">
      <c r="B438" t="s">
        <v>1597</v>
      </c>
    </row>
    <row r="439" spans="1:2" x14ac:dyDescent="0.25">
      <c r="A439" t="s">
        <v>1598</v>
      </c>
      <c r="B439" t="s">
        <v>1599</v>
      </c>
    </row>
    <row r="440" spans="1:2" x14ac:dyDescent="0.25">
      <c r="B440" t="s">
        <v>1600</v>
      </c>
    </row>
    <row r="441" spans="1:2" x14ac:dyDescent="0.25">
      <c r="A441" t="s">
        <v>1601</v>
      </c>
      <c r="B441" t="s">
        <v>1602</v>
      </c>
    </row>
    <row r="442" spans="1:2" x14ac:dyDescent="0.25">
      <c r="B442" t="s">
        <v>1603</v>
      </c>
    </row>
    <row r="443" spans="1:2" x14ac:dyDescent="0.25">
      <c r="A443" t="s">
        <v>1604</v>
      </c>
      <c r="B443" t="s">
        <v>1605</v>
      </c>
    </row>
    <row r="444" spans="1:2" x14ac:dyDescent="0.25">
      <c r="B444" t="s">
        <v>1606</v>
      </c>
    </row>
    <row r="445" spans="1:2" x14ac:dyDescent="0.25">
      <c r="A445" t="s">
        <v>1607</v>
      </c>
      <c r="B445" t="s">
        <v>1608</v>
      </c>
    </row>
    <row r="446" spans="1:2" x14ac:dyDescent="0.25">
      <c r="B446" t="s">
        <v>1609</v>
      </c>
    </row>
    <row r="447" spans="1:2" x14ac:dyDescent="0.25">
      <c r="A447" t="s">
        <v>1610</v>
      </c>
      <c r="B447" t="s">
        <v>1611</v>
      </c>
    </row>
    <row r="448" spans="1:2" x14ac:dyDescent="0.25">
      <c r="B448" t="s">
        <v>1612</v>
      </c>
    </row>
    <row r="449" spans="1:2" x14ac:dyDescent="0.25">
      <c r="B449" t="s">
        <v>1613</v>
      </c>
    </row>
    <row r="450" spans="1:2" x14ac:dyDescent="0.25">
      <c r="A450" t="s">
        <v>1614</v>
      </c>
      <c r="B450" t="s">
        <v>1615</v>
      </c>
    </row>
    <row r="451" spans="1:2" x14ac:dyDescent="0.25">
      <c r="B451" t="s">
        <v>1616</v>
      </c>
    </row>
    <row r="452" spans="1:2" x14ac:dyDescent="0.25">
      <c r="B452" t="s">
        <v>1617</v>
      </c>
    </row>
    <row r="453" spans="1:2" x14ac:dyDescent="0.25">
      <c r="A453" t="s">
        <v>1618</v>
      </c>
      <c r="B453" t="s">
        <v>1619</v>
      </c>
    </row>
    <row r="454" spans="1:2" x14ac:dyDescent="0.25">
      <c r="A454" t="s">
        <v>1620</v>
      </c>
      <c r="B454" t="s">
        <v>1621</v>
      </c>
    </row>
    <row r="455" spans="1:2" x14ac:dyDescent="0.25">
      <c r="B455" t="s">
        <v>1622</v>
      </c>
    </row>
    <row r="456" spans="1:2" x14ac:dyDescent="0.25">
      <c r="A456" t="s">
        <v>1623</v>
      </c>
      <c r="B456" t="s">
        <v>1624</v>
      </c>
    </row>
    <row r="457" spans="1:2" x14ac:dyDescent="0.25">
      <c r="B457" t="s">
        <v>1625</v>
      </c>
    </row>
    <row r="458" spans="1:2" x14ac:dyDescent="0.25">
      <c r="A458" t="s">
        <v>1626</v>
      </c>
      <c r="B458" t="s">
        <v>1627</v>
      </c>
    </row>
    <row r="459" spans="1:2" x14ac:dyDescent="0.25">
      <c r="B459" t="s">
        <v>1628</v>
      </c>
    </row>
    <row r="460" spans="1:2" x14ac:dyDescent="0.25">
      <c r="A460" t="s">
        <v>455</v>
      </c>
      <c r="B460" t="s">
        <v>1629</v>
      </c>
    </row>
    <row r="461" spans="1:2" x14ac:dyDescent="0.25">
      <c r="A461" s="72" t="s">
        <v>1630</v>
      </c>
      <c r="B461" s="72" t="s">
        <v>1631</v>
      </c>
    </row>
    <row r="462" spans="1:2" x14ac:dyDescent="0.25">
      <c r="A462" s="208" t="s">
        <v>1632</v>
      </c>
    </row>
    <row r="465" spans="1:6" x14ac:dyDescent="0.25">
      <c r="A465" s="16" t="s">
        <v>1633</v>
      </c>
    </row>
    <row r="466" spans="1:6" x14ac:dyDescent="0.25">
      <c r="A466" t="s">
        <v>1127</v>
      </c>
      <c r="B466" s="37" t="s">
        <v>211</v>
      </c>
      <c r="C466" s="37" t="s">
        <v>212</v>
      </c>
      <c r="D466" s="37" t="s">
        <v>213</v>
      </c>
      <c r="E466" s="37" t="s">
        <v>214</v>
      </c>
      <c r="F466" s="37" t="s">
        <v>215</v>
      </c>
    </row>
    <row r="467" spans="1:6" x14ac:dyDescent="0.25">
      <c r="A467" t="s">
        <v>1128</v>
      </c>
      <c r="B467">
        <v>37</v>
      </c>
      <c r="C467">
        <v>43</v>
      </c>
      <c r="D467">
        <v>42</v>
      </c>
      <c r="E467">
        <v>39</v>
      </c>
      <c r="F467">
        <v>44</v>
      </c>
    </row>
    <row r="468" spans="1:6" x14ac:dyDescent="0.25">
      <c r="A468" t="s">
        <v>1129</v>
      </c>
      <c r="B468">
        <v>38</v>
      </c>
      <c r="C468">
        <v>39</v>
      </c>
      <c r="D468">
        <v>39</v>
      </c>
      <c r="E468">
        <v>39</v>
      </c>
      <c r="F468">
        <v>41</v>
      </c>
    </row>
    <row r="469" spans="1:6" x14ac:dyDescent="0.25">
      <c r="A469" t="s">
        <v>1130</v>
      </c>
      <c r="B469">
        <v>23</v>
      </c>
      <c r="C469">
        <v>23</v>
      </c>
      <c r="D469">
        <v>23</v>
      </c>
      <c r="E469">
        <v>25</v>
      </c>
      <c r="F469">
        <v>34</v>
      </c>
    </row>
    <row r="470" spans="1:6" x14ac:dyDescent="0.25">
      <c r="A470" t="s">
        <v>1131</v>
      </c>
      <c r="B470">
        <v>30</v>
      </c>
      <c r="C470">
        <v>30</v>
      </c>
      <c r="D470">
        <v>29</v>
      </c>
      <c r="E470">
        <v>29</v>
      </c>
      <c r="F470">
        <v>30</v>
      </c>
    </row>
    <row r="471" spans="1:6" x14ac:dyDescent="0.25">
      <c r="A471" t="s">
        <v>1132</v>
      </c>
      <c r="B471">
        <v>26</v>
      </c>
      <c r="C471">
        <v>29</v>
      </c>
      <c r="D471">
        <v>30</v>
      </c>
      <c r="E471">
        <v>32</v>
      </c>
      <c r="F471">
        <v>31</v>
      </c>
    </row>
    <row r="472" spans="1:6" x14ac:dyDescent="0.25">
      <c r="A472" t="s">
        <v>1133</v>
      </c>
      <c r="B472">
        <v>33</v>
      </c>
      <c r="C472">
        <v>33</v>
      </c>
      <c r="D472">
        <v>33</v>
      </c>
      <c r="E472">
        <v>33</v>
      </c>
      <c r="F472">
        <v>28</v>
      </c>
    </row>
    <row r="473" spans="1:6" x14ac:dyDescent="0.25">
      <c r="A473" t="s">
        <v>1134</v>
      </c>
      <c r="B473">
        <v>23</v>
      </c>
      <c r="C473">
        <v>23</v>
      </c>
      <c r="D473">
        <v>24</v>
      </c>
      <c r="E473">
        <v>25</v>
      </c>
      <c r="F473">
        <v>28</v>
      </c>
    </row>
    <row r="474" spans="1:6" x14ac:dyDescent="0.25">
      <c r="A474" t="s">
        <v>1135</v>
      </c>
      <c r="B474">
        <v>20</v>
      </c>
      <c r="C474">
        <v>25</v>
      </c>
      <c r="D474">
        <v>23</v>
      </c>
      <c r="E474">
        <v>27</v>
      </c>
      <c r="F474">
        <v>32</v>
      </c>
    </row>
    <row r="475" spans="1:6" x14ac:dyDescent="0.25">
      <c r="A475" t="s">
        <v>455</v>
      </c>
      <c r="B475">
        <v>48</v>
      </c>
      <c r="C475">
        <v>51</v>
      </c>
      <c r="D475">
        <v>51</v>
      </c>
      <c r="E475">
        <v>51</v>
      </c>
      <c r="F475">
        <v>53</v>
      </c>
    </row>
    <row r="476" spans="1:6" x14ac:dyDescent="0.25">
      <c r="A476" t="s">
        <v>1136</v>
      </c>
      <c r="B476">
        <v>29</v>
      </c>
      <c r="C476">
        <v>29</v>
      </c>
      <c r="D476">
        <v>32</v>
      </c>
      <c r="E476">
        <v>32</v>
      </c>
      <c r="F476">
        <v>35</v>
      </c>
    </row>
    <row r="477" spans="1:6" x14ac:dyDescent="0.25">
      <c r="A477" t="s">
        <v>1137</v>
      </c>
      <c r="B477">
        <v>14</v>
      </c>
      <c r="C477">
        <v>14</v>
      </c>
      <c r="D477">
        <v>14</v>
      </c>
      <c r="E477">
        <v>15</v>
      </c>
      <c r="F477">
        <v>15</v>
      </c>
    </row>
    <row r="478" spans="1:6" x14ac:dyDescent="0.25">
      <c r="A478" t="s">
        <v>1138</v>
      </c>
      <c r="B478">
        <v>24</v>
      </c>
      <c r="C478">
        <v>24</v>
      </c>
      <c r="D478">
        <v>26</v>
      </c>
      <c r="E478">
        <v>27</v>
      </c>
      <c r="F478">
        <v>27</v>
      </c>
    </row>
    <row r="479" spans="1:6" x14ac:dyDescent="0.25">
      <c r="A479" t="s">
        <v>1139</v>
      </c>
      <c r="B479">
        <v>53</v>
      </c>
      <c r="C479">
        <v>53</v>
      </c>
      <c r="D479">
        <v>53</v>
      </c>
      <c r="E479">
        <v>53</v>
      </c>
      <c r="F479">
        <v>58</v>
      </c>
    </row>
    <row r="480" spans="1:6" x14ac:dyDescent="0.25">
      <c r="A480" t="s">
        <v>1140</v>
      </c>
      <c r="B480">
        <v>10</v>
      </c>
      <c r="C480">
        <v>11</v>
      </c>
      <c r="D480">
        <v>11</v>
      </c>
      <c r="E480">
        <v>11</v>
      </c>
      <c r="F480">
        <v>7</v>
      </c>
    </row>
    <row r="481" spans="1:6" x14ac:dyDescent="0.25">
      <c r="A481" t="s">
        <v>1141</v>
      </c>
      <c r="B481">
        <v>52</v>
      </c>
      <c r="C481">
        <v>52</v>
      </c>
      <c r="D481">
        <v>59</v>
      </c>
      <c r="E481">
        <v>57</v>
      </c>
      <c r="F481">
        <v>57</v>
      </c>
    </row>
    <row r="482" spans="1:6" x14ac:dyDescent="0.25">
      <c r="A482" t="s">
        <v>1142</v>
      </c>
      <c r="B482">
        <v>31</v>
      </c>
      <c r="C482">
        <v>33</v>
      </c>
      <c r="D482">
        <v>34</v>
      </c>
      <c r="E482">
        <v>37</v>
      </c>
      <c r="F482">
        <v>35</v>
      </c>
    </row>
    <row r="483" spans="1:6" x14ac:dyDescent="0.25">
      <c r="A483" t="s">
        <v>1143</v>
      </c>
      <c r="B483">
        <v>78</v>
      </c>
      <c r="C483">
        <v>77</v>
      </c>
      <c r="D483">
        <v>65</v>
      </c>
      <c r="E483">
        <v>72</v>
      </c>
      <c r="F483">
        <v>91</v>
      </c>
    </row>
    <row r="484" spans="1:6" x14ac:dyDescent="0.25">
      <c r="A484" t="s">
        <v>1144</v>
      </c>
      <c r="B484">
        <v>18</v>
      </c>
      <c r="C484">
        <v>18</v>
      </c>
      <c r="D484">
        <v>18</v>
      </c>
      <c r="E484">
        <v>18</v>
      </c>
      <c r="F484">
        <v>18</v>
      </c>
    </row>
    <row r="485" spans="1:6" x14ac:dyDescent="0.25">
      <c r="A485" t="s">
        <v>1145</v>
      </c>
      <c r="B485">
        <v>26</v>
      </c>
      <c r="C485">
        <v>26</v>
      </c>
      <c r="D485">
        <v>25</v>
      </c>
      <c r="E485">
        <v>27</v>
      </c>
      <c r="F485">
        <v>28</v>
      </c>
    </row>
    <row r="486" spans="1:6" x14ac:dyDescent="0.25">
      <c r="A486" t="s">
        <v>1146</v>
      </c>
      <c r="B486">
        <v>50</v>
      </c>
      <c r="C486">
        <v>47</v>
      </c>
      <c r="D486">
        <v>55</v>
      </c>
      <c r="E486">
        <v>55</v>
      </c>
      <c r="F486">
        <v>54</v>
      </c>
    </row>
    <row r="487" spans="1:6" x14ac:dyDescent="0.25">
      <c r="A487" t="s">
        <v>1147</v>
      </c>
      <c r="B487">
        <v>29</v>
      </c>
      <c r="C487">
        <v>29</v>
      </c>
      <c r="D487">
        <v>31</v>
      </c>
      <c r="E487">
        <v>31</v>
      </c>
      <c r="F487">
        <v>31</v>
      </c>
    </row>
    <row r="488" spans="1:6" x14ac:dyDescent="0.25">
      <c r="A488" t="s">
        <v>1148</v>
      </c>
      <c r="B488">
        <v>28</v>
      </c>
      <c r="C488">
        <v>30</v>
      </c>
      <c r="D488">
        <v>33</v>
      </c>
      <c r="E488">
        <v>34</v>
      </c>
      <c r="F488">
        <v>34</v>
      </c>
    </row>
    <row r="489" spans="1:6" x14ac:dyDescent="0.25">
      <c r="A489" t="s">
        <v>1149</v>
      </c>
      <c r="B489">
        <v>22</v>
      </c>
      <c r="C489">
        <v>24</v>
      </c>
      <c r="D489">
        <v>24</v>
      </c>
      <c r="E489">
        <v>24</v>
      </c>
      <c r="F489">
        <v>30</v>
      </c>
    </row>
    <row r="490" spans="1:6" x14ac:dyDescent="0.25">
      <c r="A490" t="s">
        <v>1150</v>
      </c>
      <c r="B490">
        <v>24</v>
      </c>
      <c r="C490">
        <v>25</v>
      </c>
      <c r="D490">
        <v>25</v>
      </c>
      <c r="E490">
        <v>25</v>
      </c>
      <c r="F490">
        <v>25</v>
      </c>
    </row>
    <row r="491" spans="1:6" x14ac:dyDescent="0.25">
      <c r="A491" t="s">
        <v>1151</v>
      </c>
      <c r="B491">
        <v>14</v>
      </c>
      <c r="C491">
        <v>14</v>
      </c>
      <c r="D491">
        <v>14</v>
      </c>
      <c r="E491">
        <v>14</v>
      </c>
      <c r="F491">
        <v>15</v>
      </c>
    </row>
    <row r="492" spans="1:6" x14ac:dyDescent="0.25">
      <c r="A492" s="5" t="s">
        <v>240</v>
      </c>
      <c r="B492" s="72">
        <v>780</v>
      </c>
      <c r="C492" s="5">
        <v>802</v>
      </c>
      <c r="D492" s="72">
        <v>813</v>
      </c>
      <c r="E492" s="5">
        <v>832</v>
      </c>
      <c r="F492" s="72">
        <v>881</v>
      </c>
    </row>
    <row r="493" spans="1:6" x14ac:dyDescent="0.25">
      <c r="A493" s="210" t="s">
        <v>1117</v>
      </c>
    </row>
    <row r="496" spans="1:6" x14ac:dyDescent="0.25">
      <c r="A496" s="16" t="s">
        <v>1634</v>
      </c>
    </row>
    <row r="497" spans="1:6" x14ac:dyDescent="0.25">
      <c r="A497" t="s">
        <v>1127</v>
      </c>
      <c r="B497" s="37" t="s">
        <v>211</v>
      </c>
      <c r="C497" s="37" t="s">
        <v>212</v>
      </c>
      <c r="D497" s="135" t="s">
        <v>213</v>
      </c>
      <c r="E497" s="135" t="s">
        <v>214</v>
      </c>
      <c r="F497" s="119" t="s">
        <v>215</v>
      </c>
    </row>
    <row r="498" spans="1:6" x14ac:dyDescent="0.25">
      <c r="A498" t="s">
        <v>1128</v>
      </c>
      <c r="B498" s="37">
        <v>13</v>
      </c>
      <c r="C498" s="37">
        <v>13</v>
      </c>
      <c r="D498" s="135">
        <v>13</v>
      </c>
      <c r="E498" s="135">
        <v>13</v>
      </c>
      <c r="F498" s="135">
        <v>13</v>
      </c>
    </row>
    <row r="499" spans="1:6" x14ac:dyDescent="0.25">
      <c r="A499" t="s">
        <v>1129</v>
      </c>
      <c r="B499" s="37">
        <v>23</v>
      </c>
      <c r="C499" s="37">
        <v>23</v>
      </c>
      <c r="D499" s="135">
        <v>23</v>
      </c>
      <c r="E499" s="135">
        <v>24</v>
      </c>
      <c r="F499" s="135">
        <v>24</v>
      </c>
    </row>
    <row r="500" spans="1:6" x14ac:dyDescent="0.25">
      <c r="A500" t="s">
        <v>1130</v>
      </c>
      <c r="B500" s="37">
        <v>16</v>
      </c>
      <c r="C500" s="37">
        <v>15</v>
      </c>
      <c r="D500" s="135">
        <v>14</v>
      </c>
      <c r="E500" s="135">
        <v>14</v>
      </c>
      <c r="F500" s="135">
        <v>15</v>
      </c>
    </row>
    <row r="501" spans="1:6" x14ac:dyDescent="0.25">
      <c r="A501" t="s">
        <v>1131</v>
      </c>
      <c r="B501" s="37">
        <v>12</v>
      </c>
      <c r="C501" s="37">
        <v>12</v>
      </c>
      <c r="D501" s="135">
        <v>12</v>
      </c>
      <c r="E501" s="135">
        <v>12</v>
      </c>
      <c r="F501" s="135">
        <v>12</v>
      </c>
    </row>
    <row r="502" spans="1:6" x14ac:dyDescent="0.25">
      <c r="A502" t="s">
        <v>1132</v>
      </c>
      <c r="B502" s="37">
        <v>9</v>
      </c>
      <c r="C502" s="37">
        <v>9</v>
      </c>
      <c r="D502" s="135">
        <v>9</v>
      </c>
      <c r="E502" s="135">
        <v>9</v>
      </c>
      <c r="F502" s="135">
        <v>9</v>
      </c>
    </row>
    <row r="503" spans="1:6" x14ac:dyDescent="0.25">
      <c r="A503" t="s">
        <v>1133</v>
      </c>
      <c r="B503" s="37">
        <v>9</v>
      </c>
      <c r="C503" s="37">
        <v>9</v>
      </c>
      <c r="D503" s="135">
        <v>9</v>
      </c>
      <c r="E503" s="135">
        <v>10</v>
      </c>
      <c r="F503" s="135">
        <v>10</v>
      </c>
    </row>
    <row r="504" spans="1:6" x14ac:dyDescent="0.25">
      <c r="A504" t="s">
        <v>1134</v>
      </c>
      <c r="B504" s="37">
        <v>7</v>
      </c>
      <c r="C504" s="37">
        <v>7</v>
      </c>
      <c r="D504" s="135">
        <v>7</v>
      </c>
      <c r="E504" s="135">
        <v>7</v>
      </c>
      <c r="F504" s="135">
        <v>7</v>
      </c>
    </row>
    <row r="505" spans="1:6" x14ac:dyDescent="0.25">
      <c r="A505" t="s">
        <v>1135</v>
      </c>
      <c r="B505" s="37">
        <v>8</v>
      </c>
      <c r="C505" s="37">
        <v>8</v>
      </c>
      <c r="D505" s="135">
        <v>8</v>
      </c>
      <c r="E505" s="135">
        <v>7</v>
      </c>
      <c r="F505" s="135">
        <v>7</v>
      </c>
    </row>
    <row r="506" spans="1:6" x14ac:dyDescent="0.25">
      <c r="A506" t="s">
        <v>455</v>
      </c>
      <c r="B506" s="37">
        <v>11</v>
      </c>
      <c r="C506" s="37">
        <v>11</v>
      </c>
      <c r="D506" s="135">
        <v>11</v>
      </c>
      <c r="E506" s="135">
        <v>12</v>
      </c>
      <c r="F506" s="135">
        <v>12</v>
      </c>
    </row>
    <row r="507" spans="1:6" x14ac:dyDescent="0.25">
      <c r="A507" t="s">
        <v>1136</v>
      </c>
      <c r="B507" s="37">
        <v>9</v>
      </c>
      <c r="C507" s="37">
        <v>9</v>
      </c>
      <c r="D507" s="135">
        <v>9</v>
      </c>
      <c r="E507" s="135">
        <v>9</v>
      </c>
      <c r="F507" s="135">
        <v>9</v>
      </c>
    </row>
    <row r="508" spans="1:6" x14ac:dyDescent="0.25">
      <c r="A508" t="s">
        <v>1137</v>
      </c>
      <c r="B508" s="37">
        <v>4</v>
      </c>
      <c r="C508" s="37">
        <v>4</v>
      </c>
      <c r="D508" s="135">
        <v>4</v>
      </c>
      <c r="E508" s="135">
        <v>4</v>
      </c>
      <c r="F508" s="135">
        <v>4</v>
      </c>
    </row>
    <row r="509" spans="1:6" x14ac:dyDescent="0.25">
      <c r="A509" t="s">
        <v>1138</v>
      </c>
      <c r="B509" s="37">
        <v>4</v>
      </c>
      <c r="C509" s="37">
        <v>4</v>
      </c>
      <c r="D509" s="135">
        <v>4</v>
      </c>
      <c r="E509" s="135">
        <v>4</v>
      </c>
      <c r="F509" s="135">
        <v>4</v>
      </c>
    </row>
    <row r="510" spans="1:6" x14ac:dyDescent="0.25">
      <c r="A510" t="s">
        <v>1139</v>
      </c>
      <c r="B510" s="37">
        <v>7</v>
      </c>
      <c r="C510" s="37">
        <v>7</v>
      </c>
      <c r="D510" s="135">
        <v>7</v>
      </c>
      <c r="E510" s="135">
        <v>7</v>
      </c>
      <c r="F510" s="135">
        <v>7</v>
      </c>
    </row>
    <row r="511" spans="1:6" x14ac:dyDescent="0.25">
      <c r="A511" t="s">
        <v>1140</v>
      </c>
      <c r="B511" s="37">
        <v>3</v>
      </c>
      <c r="C511" s="37">
        <v>3</v>
      </c>
      <c r="D511" s="135">
        <v>3</v>
      </c>
      <c r="E511" s="135">
        <v>3</v>
      </c>
      <c r="F511" s="135">
        <v>3</v>
      </c>
    </row>
    <row r="512" spans="1:6" x14ac:dyDescent="0.25">
      <c r="A512" t="s">
        <v>1141</v>
      </c>
      <c r="B512" s="37">
        <v>8</v>
      </c>
      <c r="C512" s="37">
        <v>8</v>
      </c>
      <c r="D512" s="135">
        <v>8</v>
      </c>
      <c r="E512" s="135">
        <v>8</v>
      </c>
      <c r="F512" s="135">
        <v>6</v>
      </c>
    </row>
    <row r="513" spans="1:14" x14ac:dyDescent="0.25">
      <c r="A513" t="s">
        <v>1142</v>
      </c>
      <c r="B513" s="37">
        <v>9</v>
      </c>
      <c r="C513" s="37">
        <v>9</v>
      </c>
      <c r="D513" s="135">
        <v>9</v>
      </c>
      <c r="E513" s="135">
        <v>9</v>
      </c>
      <c r="F513" s="135">
        <v>9</v>
      </c>
    </row>
    <row r="514" spans="1:14" x14ac:dyDescent="0.25">
      <c r="A514" t="s">
        <v>1143</v>
      </c>
      <c r="B514" s="37">
        <v>14</v>
      </c>
      <c r="C514" s="37">
        <v>14</v>
      </c>
      <c r="D514" s="135">
        <v>15</v>
      </c>
      <c r="E514" s="135">
        <v>15</v>
      </c>
      <c r="F514" s="135">
        <v>15</v>
      </c>
    </row>
    <row r="515" spans="1:14" x14ac:dyDescent="0.25">
      <c r="A515" t="s">
        <v>1144</v>
      </c>
      <c r="B515" s="37">
        <v>6</v>
      </c>
      <c r="C515" s="37">
        <v>6</v>
      </c>
      <c r="D515" s="135">
        <v>7</v>
      </c>
      <c r="E515" s="135">
        <v>6</v>
      </c>
      <c r="F515" s="135">
        <v>6</v>
      </c>
    </row>
    <row r="516" spans="1:14" x14ac:dyDescent="0.25">
      <c r="A516" t="s">
        <v>1145</v>
      </c>
      <c r="B516" s="37">
        <v>11</v>
      </c>
      <c r="C516" s="37">
        <v>11</v>
      </c>
      <c r="D516" s="135">
        <v>11</v>
      </c>
      <c r="E516" s="135">
        <v>11</v>
      </c>
      <c r="F516" s="135">
        <v>11</v>
      </c>
    </row>
    <row r="517" spans="1:14" x14ac:dyDescent="0.25">
      <c r="A517" t="s">
        <v>1146</v>
      </c>
      <c r="B517" s="37">
        <v>17</v>
      </c>
      <c r="C517" s="37">
        <v>17</v>
      </c>
      <c r="D517" s="135">
        <v>18</v>
      </c>
      <c r="E517" s="135">
        <v>18</v>
      </c>
      <c r="F517" s="135">
        <v>19</v>
      </c>
    </row>
    <row r="518" spans="1:14" x14ac:dyDescent="0.25">
      <c r="A518" t="s">
        <v>1147</v>
      </c>
      <c r="B518" s="37">
        <v>7</v>
      </c>
      <c r="C518" s="37">
        <v>7</v>
      </c>
      <c r="D518" s="135">
        <v>7</v>
      </c>
      <c r="E518" s="135">
        <v>7</v>
      </c>
      <c r="F518" s="135">
        <v>8</v>
      </c>
    </row>
    <row r="519" spans="1:14" x14ac:dyDescent="0.25">
      <c r="A519" t="s">
        <v>1148</v>
      </c>
      <c r="B519" s="37">
        <v>7</v>
      </c>
      <c r="C519" s="37">
        <v>7</v>
      </c>
      <c r="D519" s="135">
        <v>9</v>
      </c>
      <c r="E519" s="135">
        <v>9</v>
      </c>
      <c r="F519" s="135">
        <v>8</v>
      </c>
    </row>
    <row r="520" spans="1:14" x14ac:dyDescent="0.25">
      <c r="A520" t="s">
        <v>1149</v>
      </c>
      <c r="B520" s="37">
        <v>11</v>
      </c>
      <c r="C520" s="37">
        <v>11</v>
      </c>
      <c r="D520" s="135">
        <v>10</v>
      </c>
      <c r="E520" s="135">
        <v>12</v>
      </c>
      <c r="F520" s="135">
        <v>11</v>
      </c>
    </row>
    <row r="521" spans="1:14" x14ac:dyDescent="0.25">
      <c r="A521" t="s">
        <v>1150</v>
      </c>
      <c r="B521" s="37">
        <v>4</v>
      </c>
      <c r="C521" s="37">
        <v>4</v>
      </c>
      <c r="D521" s="135">
        <v>5</v>
      </c>
      <c r="E521" s="135">
        <v>5</v>
      </c>
      <c r="F521" s="135">
        <v>5</v>
      </c>
    </row>
    <row r="522" spans="1:14" x14ac:dyDescent="0.25">
      <c r="A522" t="s">
        <v>1151</v>
      </c>
      <c r="B522" s="37">
        <v>6</v>
      </c>
      <c r="C522" s="37">
        <v>6</v>
      </c>
      <c r="D522" s="135">
        <v>6</v>
      </c>
      <c r="E522" s="135">
        <v>6</v>
      </c>
      <c r="F522" s="135">
        <v>6</v>
      </c>
    </row>
    <row r="523" spans="1:14" x14ac:dyDescent="0.25">
      <c r="A523" s="5" t="s">
        <v>240</v>
      </c>
      <c r="B523" s="72">
        <v>235</v>
      </c>
      <c r="C523" s="5">
        <v>234</v>
      </c>
      <c r="D523" s="72">
        <v>238</v>
      </c>
      <c r="E523" s="5">
        <v>241</v>
      </c>
      <c r="F523" s="72">
        <v>240</v>
      </c>
    </row>
    <row r="524" spans="1:14" x14ac:dyDescent="0.25">
      <c r="A524" s="205" t="s">
        <v>1117</v>
      </c>
      <c r="B524" s="216"/>
      <c r="C524" s="216"/>
      <c r="D524" s="217"/>
      <c r="E524" s="217"/>
      <c r="F524" s="217"/>
    </row>
    <row r="527" spans="1:14" x14ac:dyDescent="0.25">
      <c r="A527" s="16" t="s">
        <v>1635</v>
      </c>
    </row>
    <row r="528" spans="1:14" x14ac:dyDescent="0.25">
      <c r="A528" t="s">
        <v>1636</v>
      </c>
      <c r="B528" s="248" t="s">
        <v>1637</v>
      </c>
      <c r="C528" s="248" t="s">
        <v>226</v>
      </c>
      <c r="D528" s="248" t="s">
        <v>228</v>
      </c>
      <c r="E528" s="248" t="s">
        <v>231</v>
      </c>
      <c r="F528" s="248" t="s">
        <v>233</v>
      </c>
      <c r="G528" s="248" t="s">
        <v>210</v>
      </c>
      <c r="H528" s="248" t="s">
        <v>211</v>
      </c>
      <c r="I528" s="248" t="s">
        <v>212</v>
      </c>
      <c r="J528" s="248" t="s">
        <v>213</v>
      </c>
      <c r="K528" s="248" t="s">
        <v>214</v>
      </c>
      <c r="L528" s="248" t="s">
        <v>215</v>
      </c>
      <c r="M528" s="248" t="s">
        <v>472</v>
      </c>
      <c r="N528" s="248" t="s">
        <v>473</v>
      </c>
    </row>
    <row r="529" spans="1:14" x14ac:dyDescent="0.25">
      <c r="A529" s="1" t="s">
        <v>1638</v>
      </c>
      <c r="B529" s="248">
        <v>184</v>
      </c>
      <c r="C529" s="248">
        <v>192</v>
      </c>
      <c r="D529" s="248">
        <v>194</v>
      </c>
      <c r="E529" s="248">
        <v>196</v>
      </c>
      <c r="F529" s="248">
        <v>206</v>
      </c>
      <c r="G529" s="248">
        <v>205</v>
      </c>
      <c r="H529" s="248">
        <v>205</v>
      </c>
      <c r="I529" s="248">
        <v>219</v>
      </c>
      <c r="J529" s="248">
        <v>213</v>
      </c>
      <c r="K529" s="248">
        <v>228</v>
      </c>
      <c r="L529" s="248">
        <v>225</v>
      </c>
      <c r="M529" s="248">
        <v>228</v>
      </c>
      <c r="N529" s="248">
        <v>225</v>
      </c>
    </row>
    <row r="530" spans="1:14" x14ac:dyDescent="0.25">
      <c r="A530" s="208" t="s">
        <v>1639</v>
      </c>
      <c r="B530" s="248"/>
      <c r="C530" s="248"/>
      <c r="D530" s="248"/>
      <c r="E530" s="248"/>
      <c r="F530" s="248"/>
      <c r="G530" s="248"/>
      <c r="H530" s="248"/>
      <c r="I530" s="248"/>
      <c r="J530" s="248"/>
      <c r="K530" s="248"/>
      <c r="L530" s="248"/>
      <c r="M530" s="248"/>
      <c r="N530" s="248"/>
    </row>
    <row r="533" spans="1:14" x14ac:dyDescent="0.25">
      <c r="A533" s="16" t="s">
        <v>1640</v>
      </c>
    </row>
    <row r="534" spans="1:14" x14ac:dyDescent="0.25">
      <c r="A534" s="5" t="s">
        <v>1641</v>
      </c>
      <c r="B534" s="72" t="s">
        <v>214</v>
      </c>
      <c r="C534" s="72" t="s">
        <v>215</v>
      </c>
      <c r="D534" s="72" t="s">
        <v>472</v>
      </c>
      <c r="E534" s="72" t="s">
        <v>473</v>
      </c>
    </row>
    <row r="535" spans="1:14" x14ac:dyDescent="0.25">
      <c r="A535" t="s">
        <v>1642</v>
      </c>
      <c r="B535">
        <v>228</v>
      </c>
      <c r="C535">
        <v>225</v>
      </c>
      <c r="D535">
        <v>228</v>
      </c>
      <c r="E535">
        <v>225</v>
      </c>
    </row>
    <row r="536" spans="1:14" x14ac:dyDescent="0.25">
      <c r="A536" t="s">
        <v>1643</v>
      </c>
      <c r="B536">
        <v>29</v>
      </c>
      <c r="C536">
        <v>26</v>
      </c>
      <c r="D536">
        <v>19</v>
      </c>
      <c r="E536">
        <v>20</v>
      </c>
    </row>
    <row r="537" spans="1:14" x14ac:dyDescent="0.25">
      <c r="A537" t="s">
        <v>1644</v>
      </c>
      <c r="D537">
        <v>7</v>
      </c>
      <c r="E537">
        <v>7</v>
      </c>
    </row>
    <row r="538" spans="1:14" x14ac:dyDescent="0.25">
      <c r="A538" t="s">
        <v>1645</v>
      </c>
      <c r="B538">
        <v>1</v>
      </c>
      <c r="C538">
        <v>3</v>
      </c>
      <c r="D538">
        <v>1</v>
      </c>
      <c r="E538">
        <v>1</v>
      </c>
    </row>
    <row r="539" spans="1:14" x14ac:dyDescent="0.25">
      <c r="A539" s="5" t="s">
        <v>240</v>
      </c>
      <c r="B539" s="5">
        <f>SUM(B535:B538)</f>
        <v>258</v>
      </c>
      <c r="C539" s="5">
        <f t="shared" ref="C539:E539" si="0">SUM(C535:C538)</f>
        <v>254</v>
      </c>
      <c r="D539" s="5">
        <f t="shared" si="0"/>
        <v>255</v>
      </c>
      <c r="E539" s="5">
        <f t="shared" si="0"/>
        <v>253</v>
      </c>
    </row>
    <row r="540" spans="1:14" x14ac:dyDescent="0.25">
      <c r="A540" s="208" t="s">
        <v>1639</v>
      </c>
      <c r="B540" s="5"/>
      <c r="C540" s="5"/>
      <c r="D540" s="5"/>
      <c r="E540" s="5"/>
    </row>
    <row r="543" spans="1:14" x14ac:dyDescent="0.25">
      <c r="A543" s="16" t="s">
        <v>1646</v>
      </c>
    </row>
    <row r="544" spans="1:14" x14ac:dyDescent="0.25">
      <c r="A544" t="s">
        <v>303</v>
      </c>
      <c r="B544" s="37" t="s">
        <v>209</v>
      </c>
      <c r="C544" s="37" t="s">
        <v>1647</v>
      </c>
      <c r="D544" s="37" t="s">
        <v>1648</v>
      </c>
    </row>
    <row r="545" spans="1:4" x14ac:dyDescent="0.25">
      <c r="A545" t="s">
        <v>1649</v>
      </c>
      <c r="B545" s="7">
        <v>4</v>
      </c>
      <c r="C545" s="7">
        <v>2</v>
      </c>
      <c r="D545" s="7" t="s">
        <v>1650</v>
      </c>
    </row>
    <row r="546" spans="1:4" x14ac:dyDescent="0.25">
      <c r="A546" t="s">
        <v>1651</v>
      </c>
      <c r="B546">
        <v>1</v>
      </c>
      <c r="C546">
        <v>1</v>
      </c>
      <c r="D546" t="s">
        <v>1652</v>
      </c>
    </row>
    <row r="547" spans="1:4" x14ac:dyDescent="0.25">
      <c r="A547" t="s">
        <v>1653</v>
      </c>
    </row>
    <row r="548" spans="1:4" x14ac:dyDescent="0.25">
      <c r="A548" s="208" t="s">
        <v>1654</v>
      </c>
    </row>
  </sheetData>
  <sheetProtection sheet="1" formatCells="0" formatColumns="0" formatRows="0" insertColumns="0" insertRows="0" insertHyperlinks="0" deleteColumns="0" deleteRows="0" autoFilter="0" pivotTables="0"/>
  <mergeCells count="3">
    <mergeCell ref="A2:E2"/>
    <mergeCell ref="B88:D88"/>
    <mergeCell ref="E88:H88"/>
  </mergeCells>
  <phoneticPr fontId="30" type="noConversion"/>
  <hyperlinks>
    <hyperlink ref="E1" location="Overzicht!A1" display="Terug naar overzichtstabel"/>
  </hyperlinks>
  <pageMargins left="0.7" right="0.7" top="0.75" bottom="0.75" header="0.3" footer="0.3"/>
  <pageSetup scale="77" fitToHeight="3" orientation="portrait" horizontalDpi="1200" verticalDpi="1200" r:id="rId1"/>
  <legacyDrawing r:id="rId2"/>
  <tableParts count="2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zoomScale="80" zoomScaleNormal="80" workbookViewId="0"/>
  </sheetViews>
  <sheetFormatPr defaultRowHeight="15" x14ac:dyDescent="0.25"/>
  <cols>
    <col min="1" max="1" width="44.7109375" customWidth="1"/>
    <col min="2" max="2" width="22.28515625" customWidth="1"/>
    <col min="3" max="3" width="22.42578125" customWidth="1"/>
    <col min="4" max="4" width="23.42578125" customWidth="1"/>
    <col min="5" max="5" width="18.7109375" customWidth="1"/>
    <col min="6" max="6" width="16.140625" customWidth="1"/>
    <col min="7" max="7" width="10.42578125" customWidth="1"/>
    <col min="8" max="8" width="14.140625" customWidth="1"/>
    <col min="9" max="9" width="15.85546875" customWidth="1"/>
    <col min="10" max="11" width="10.42578125" customWidth="1"/>
    <col min="12" max="12" width="11.42578125" customWidth="1"/>
    <col min="13" max="18" width="9.140625" bestFit="1" customWidth="1"/>
  </cols>
  <sheetData>
    <row r="1" spans="1:7" ht="30" x14ac:dyDescent="0.35">
      <c r="A1" s="4" t="s">
        <v>1655</v>
      </c>
      <c r="E1" s="102" t="s">
        <v>206</v>
      </c>
    </row>
    <row r="2" spans="1:7" ht="63" customHeight="1" x14ac:dyDescent="0.25">
      <c r="A2" s="291" t="s">
        <v>207</v>
      </c>
      <c r="B2" s="291"/>
      <c r="C2" s="291"/>
      <c r="D2" s="291"/>
      <c r="E2" s="291"/>
    </row>
    <row r="3" spans="1:7" x14ac:dyDescent="0.25">
      <c r="A3" s="2"/>
      <c r="B3" s="2"/>
      <c r="C3" s="2"/>
      <c r="D3" s="2"/>
      <c r="E3" s="2"/>
    </row>
    <row r="4" spans="1:7" x14ac:dyDescent="0.25">
      <c r="A4" s="2"/>
      <c r="B4" s="2"/>
      <c r="C4" s="2"/>
      <c r="D4" s="2"/>
      <c r="E4" s="2"/>
      <c r="F4" s="2"/>
      <c r="G4" s="2"/>
    </row>
    <row r="5" spans="1:7" ht="15.75" x14ac:dyDescent="0.25">
      <c r="A5" s="3" t="s">
        <v>1656</v>
      </c>
      <c r="B5" s="2"/>
      <c r="C5" s="2"/>
      <c r="D5" s="2"/>
      <c r="E5" s="2"/>
      <c r="F5" s="2"/>
      <c r="G5" s="2"/>
    </row>
    <row r="6" spans="1:7" x14ac:dyDescent="0.25">
      <c r="A6" t="s">
        <v>303</v>
      </c>
      <c r="B6" s="117" t="s">
        <v>211</v>
      </c>
      <c r="C6" s="117" t="s">
        <v>212</v>
      </c>
      <c r="D6" s="117" t="s">
        <v>213</v>
      </c>
      <c r="E6" s="118" t="s">
        <v>214</v>
      </c>
      <c r="F6" s="56" t="s">
        <v>1053</v>
      </c>
      <c r="G6" s="2"/>
    </row>
    <row r="7" spans="1:7" x14ac:dyDescent="0.25">
      <c r="A7" s="1" t="s">
        <v>1657</v>
      </c>
      <c r="B7" s="7">
        <v>60578</v>
      </c>
      <c r="C7" s="7">
        <v>58315</v>
      </c>
      <c r="D7" s="7">
        <v>55032</v>
      </c>
      <c r="E7" s="7">
        <v>55096</v>
      </c>
      <c r="F7" s="7">
        <v>48385</v>
      </c>
      <c r="G7" s="2"/>
    </row>
    <row r="8" spans="1:7" x14ac:dyDescent="0.25">
      <c r="A8" s="1" t="s">
        <v>1658</v>
      </c>
      <c r="B8" s="7">
        <v>46925</v>
      </c>
      <c r="C8" s="7">
        <v>45969</v>
      </c>
      <c r="D8" s="7">
        <v>43925</v>
      </c>
      <c r="E8" s="7">
        <v>43556</v>
      </c>
      <c r="F8" s="7">
        <v>38409</v>
      </c>
      <c r="G8" s="2"/>
    </row>
    <row r="9" spans="1:7" x14ac:dyDescent="0.25">
      <c r="A9" s="1" t="s">
        <v>1659</v>
      </c>
      <c r="B9" s="162">
        <v>4.4665678012059544</v>
      </c>
      <c r="C9" s="162">
        <v>4.2635999259801327</v>
      </c>
      <c r="D9" s="162">
        <v>3.9892749453642149</v>
      </c>
      <c r="E9" s="162">
        <v>3.9567929925638494</v>
      </c>
      <c r="F9" s="162">
        <v>3.4387939452777974</v>
      </c>
      <c r="G9" s="2"/>
    </row>
    <row r="10" spans="1:7" ht="30" x14ac:dyDescent="0.25">
      <c r="A10" s="1" t="s">
        <v>1660</v>
      </c>
      <c r="B10" s="162">
        <v>3.4598978849019346</v>
      </c>
      <c r="C10" s="162">
        <v>3.360943582223797</v>
      </c>
      <c r="D10" s="162">
        <v>3.1841274526661421</v>
      </c>
      <c r="E10" s="162">
        <v>3.1280324448981962</v>
      </c>
      <c r="F10" s="162">
        <v>2.7297847813201388</v>
      </c>
      <c r="G10" s="2"/>
    </row>
    <row r="11" spans="1:7" x14ac:dyDescent="0.25">
      <c r="A11" s="20" t="s">
        <v>1661</v>
      </c>
      <c r="B11" s="163"/>
      <c r="C11" s="163"/>
      <c r="D11" s="56"/>
      <c r="E11" s="56"/>
      <c r="F11" s="2"/>
      <c r="G11" s="2"/>
    </row>
    <row r="12" spans="1:7" x14ac:dyDescent="0.25">
      <c r="A12" t="s">
        <v>1662</v>
      </c>
      <c r="B12" s="2"/>
      <c r="C12" s="2"/>
      <c r="D12" s="2"/>
      <c r="E12" s="2"/>
      <c r="F12" s="2"/>
      <c r="G12" s="2"/>
    </row>
    <row r="13" spans="1:7" x14ac:dyDescent="0.25">
      <c r="A13" s="24" t="s">
        <v>1663</v>
      </c>
      <c r="B13" s="2"/>
      <c r="C13" s="2"/>
      <c r="D13" s="2"/>
      <c r="E13" s="2"/>
      <c r="F13" s="2"/>
      <c r="G13" s="2"/>
    </row>
    <row r="14" spans="1:7" x14ac:dyDescent="0.25">
      <c r="A14" s="20"/>
      <c r="B14" s="2"/>
      <c r="C14" s="2"/>
      <c r="D14" s="2"/>
      <c r="E14" s="2"/>
      <c r="F14" s="2"/>
      <c r="G14" s="2"/>
    </row>
    <row r="15" spans="1:7" x14ac:dyDescent="0.25">
      <c r="A15" s="20"/>
      <c r="B15" s="2"/>
      <c r="C15" s="2"/>
      <c r="D15" s="2"/>
      <c r="E15" s="2"/>
      <c r="F15" s="2"/>
      <c r="G15" s="2"/>
    </row>
    <row r="16" spans="1:7" ht="15.75" x14ac:dyDescent="0.25">
      <c r="A16" s="3" t="s">
        <v>1664</v>
      </c>
      <c r="D16" s="2"/>
      <c r="E16" s="2"/>
      <c r="F16" s="2"/>
      <c r="G16" s="2"/>
    </row>
    <row r="17" spans="1:12" x14ac:dyDescent="0.25">
      <c r="A17" s="1" t="s">
        <v>211</v>
      </c>
      <c r="B17" s="39" t="s">
        <v>305</v>
      </c>
      <c r="C17" s="35" t="s">
        <v>1665</v>
      </c>
      <c r="D17" s="2"/>
      <c r="E17" s="2"/>
      <c r="F17" s="2"/>
      <c r="G17" s="2"/>
    </row>
    <row r="18" spans="1:12" ht="45" x14ac:dyDescent="0.25">
      <c r="A18" s="1" t="s">
        <v>1666</v>
      </c>
      <c r="B18" s="43">
        <v>1.6</v>
      </c>
      <c r="C18" s="35">
        <f>0.01*1.6*2300000</f>
        <v>36800</v>
      </c>
      <c r="D18" s="2"/>
      <c r="E18" s="2"/>
      <c r="F18" s="2"/>
      <c r="G18" s="2"/>
    </row>
    <row r="19" spans="1:12" x14ac:dyDescent="0.25">
      <c r="A19" s="1" t="s">
        <v>1667</v>
      </c>
      <c r="B19" s="43"/>
      <c r="C19" s="35"/>
      <c r="D19" s="2"/>
      <c r="E19" s="2"/>
      <c r="F19" s="2"/>
      <c r="G19" s="2"/>
    </row>
    <row r="20" spans="1:12" x14ac:dyDescent="0.25">
      <c r="A20" s="214" t="s">
        <v>1668</v>
      </c>
      <c r="B20" s="43"/>
      <c r="C20" s="58"/>
      <c r="D20" s="2"/>
      <c r="E20" s="2"/>
      <c r="F20" s="2"/>
      <c r="G20" s="2"/>
    </row>
    <row r="21" spans="1:12" x14ac:dyDescent="0.25">
      <c r="A21" s="1"/>
      <c r="B21" s="43"/>
      <c r="C21" s="58"/>
      <c r="D21" s="2"/>
      <c r="E21" s="2"/>
      <c r="F21" s="2"/>
      <c r="G21" s="2"/>
    </row>
    <row r="22" spans="1:12" x14ac:dyDescent="0.25">
      <c r="A22" s="20"/>
      <c r="B22" s="2"/>
      <c r="C22" s="2"/>
      <c r="D22" s="2"/>
      <c r="E22" s="2"/>
      <c r="F22" s="2"/>
      <c r="G22" s="2"/>
    </row>
    <row r="23" spans="1:12" ht="15.75" x14ac:dyDescent="0.25">
      <c r="A23" s="3" t="s">
        <v>1669</v>
      </c>
      <c r="B23" s="2"/>
      <c r="C23" s="2"/>
      <c r="D23" s="2"/>
      <c r="E23" s="2"/>
      <c r="F23" s="2"/>
      <c r="G23" s="2"/>
    </row>
    <row r="24" spans="1:12" x14ac:dyDescent="0.25">
      <c r="A24" s="190"/>
      <c r="B24" s="190" t="s">
        <v>235</v>
      </c>
      <c r="C24" s="190"/>
      <c r="D24" s="190"/>
      <c r="E24" s="190"/>
      <c r="F24" s="190"/>
      <c r="G24" s="190"/>
      <c r="H24" s="190" t="s">
        <v>241</v>
      </c>
      <c r="I24" s="190"/>
      <c r="J24" s="190"/>
      <c r="K24" s="190"/>
      <c r="L24" s="190"/>
    </row>
    <row r="25" spans="1:12" x14ac:dyDescent="0.25">
      <c r="A25" s="189" t="s">
        <v>254</v>
      </c>
      <c r="B25" s="190">
        <v>2016</v>
      </c>
      <c r="C25" s="190">
        <v>2017</v>
      </c>
      <c r="D25" s="190">
        <v>2018</v>
      </c>
      <c r="E25" s="190">
        <v>2019</v>
      </c>
      <c r="F25" s="190" t="s">
        <v>1053</v>
      </c>
      <c r="G25" s="190"/>
      <c r="H25" s="190">
        <v>2016</v>
      </c>
      <c r="I25" s="190">
        <v>2017</v>
      </c>
      <c r="J25" s="190">
        <v>2018</v>
      </c>
      <c r="K25" s="190">
        <v>2019</v>
      </c>
      <c r="L25" s="190" t="s">
        <v>1053</v>
      </c>
    </row>
    <row r="26" spans="1:12" x14ac:dyDescent="0.25">
      <c r="A26" s="164" t="s">
        <v>1670</v>
      </c>
      <c r="B26" s="165">
        <v>7129</v>
      </c>
      <c r="C26" s="165">
        <v>7414</v>
      </c>
      <c r="D26" s="165">
        <v>7056</v>
      </c>
      <c r="E26" s="165">
        <v>7570</v>
      </c>
      <c r="F26" s="165">
        <v>6647</v>
      </c>
      <c r="G26" s="165"/>
      <c r="H26" s="166">
        <v>7495</v>
      </c>
      <c r="I26" s="166">
        <v>7850</v>
      </c>
      <c r="J26" s="166">
        <v>7793</v>
      </c>
      <c r="K26" s="166">
        <v>7936</v>
      </c>
      <c r="L26" s="167">
        <v>6978</v>
      </c>
    </row>
    <row r="27" spans="1:12" x14ac:dyDescent="0.25">
      <c r="A27" s="164" t="s">
        <v>1671</v>
      </c>
      <c r="B27" s="165">
        <v>8748</v>
      </c>
      <c r="C27" s="165">
        <v>8379</v>
      </c>
      <c r="D27" s="165">
        <v>8052</v>
      </c>
      <c r="E27" s="165">
        <v>8222</v>
      </c>
      <c r="F27" s="165">
        <v>7244</v>
      </c>
      <c r="G27" s="165"/>
      <c r="H27" s="166">
        <v>8240</v>
      </c>
      <c r="I27" s="166">
        <v>7964</v>
      </c>
      <c r="J27" s="166">
        <v>7565</v>
      </c>
      <c r="K27" s="166">
        <v>7452</v>
      </c>
      <c r="L27" s="167">
        <v>6429</v>
      </c>
    </row>
    <row r="28" spans="1:12" x14ac:dyDescent="0.25">
      <c r="A28" s="164" t="s">
        <v>248</v>
      </c>
      <c r="B28" s="165">
        <v>10592</v>
      </c>
      <c r="C28" s="165">
        <v>9634</v>
      </c>
      <c r="D28" s="165">
        <v>8637</v>
      </c>
      <c r="E28" s="165">
        <v>8381</v>
      </c>
      <c r="F28" s="165">
        <v>7374</v>
      </c>
      <c r="G28" s="165"/>
      <c r="H28" s="166">
        <v>10429</v>
      </c>
      <c r="I28" s="166">
        <v>9753</v>
      </c>
      <c r="J28" s="166">
        <v>8874</v>
      </c>
      <c r="K28" s="166">
        <v>8542</v>
      </c>
      <c r="L28" s="167">
        <v>7424</v>
      </c>
    </row>
    <row r="29" spans="1:12" x14ac:dyDescent="0.25">
      <c r="A29" s="164" t="s">
        <v>249</v>
      </c>
      <c r="B29" s="165">
        <v>2032</v>
      </c>
      <c r="C29" s="165">
        <v>1801</v>
      </c>
      <c r="D29" s="165">
        <v>1760</v>
      </c>
      <c r="E29" s="165">
        <v>1719</v>
      </c>
      <c r="F29" s="165">
        <v>1565</v>
      </c>
      <c r="G29" s="165"/>
      <c r="H29" s="166">
        <v>2133</v>
      </c>
      <c r="I29" s="166">
        <v>2028</v>
      </c>
      <c r="J29" s="166">
        <v>1905</v>
      </c>
      <c r="K29" s="166">
        <v>1966</v>
      </c>
      <c r="L29" s="167">
        <v>1746</v>
      </c>
    </row>
    <row r="30" spans="1:12" x14ac:dyDescent="0.25">
      <c r="A30" s="164" t="s">
        <v>250</v>
      </c>
      <c r="B30" s="165">
        <v>1705</v>
      </c>
      <c r="C30" s="165">
        <v>1566</v>
      </c>
      <c r="D30" s="165">
        <v>1525</v>
      </c>
      <c r="E30" s="165">
        <v>1467</v>
      </c>
      <c r="F30" s="165">
        <v>1366</v>
      </c>
      <c r="G30" s="165"/>
      <c r="H30" s="166">
        <v>2075</v>
      </c>
      <c r="I30" s="166">
        <v>1926</v>
      </c>
      <c r="J30" s="166">
        <v>1865</v>
      </c>
      <c r="K30" s="166">
        <v>1841</v>
      </c>
      <c r="L30" s="167">
        <v>1612</v>
      </c>
    </row>
    <row r="31" spans="1:12" x14ac:dyDescent="0.25">
      <c r="A31" s="221" t="s">
        <v>240</v>
      </c>
      <c r="B31" s="222">
        <v>30206</v>
      </c>
      <c r="C31" s="222">
        <v>28794</v>
      </c>
      <c r="D31" s="222">
        <v>27030</v>
      </c>
      <c r="E31" s="222">
        <v>27359</v>
      </c>
      <c r="F31" s="222">
        <v>24196</v>
      </c>
      <c r="G31" s="222"/>
      <c r="H31" s="223">
        <v>30372</v>
      </c>
      <c r="I31" s="223">
        <v>29521</v>
      </c>
      <c r="J31" s="223">
        <v>28002</v>
      </c>
      <c r="K31" s="223">
        <v>27737</v>
      </c>
      <c r="L31" s="224">
        <v>24189</v>
      </c>
    </row>
    <row r="32" spans="1:12" x14ac:dyDescent="0.25">
      <c r="A32" s="20" t="s">
        <v>1661</v>
      </c>
      <c r="B32" s="163"/>
      <c r="C32" s="163"/>
      <c r="D32" s="163"/>
      <c r="E32" s="163"/>
      <c r="F32" s="163"/>
      <c r="G32" s="163"/>
      <c r="H32" s="38"/>
      <c r="I32" s="38"/>
      <c r="J32" s="38"/>
      <c r="K32" s="38"/>
      <c r="L32" s="38"/>
    </row>
    <row r="33" spans="1:12" x14ac:dyDescent="0.25">
      <c r="A33" t="s">
        <v>1662</v>
      </c>
      <c r="B33" s="163"/>
      <c r="C33" s="163"/>
      <c r="D33" s="163"/>
      <c r="E33" s="163"/>
      <c r="F33" s="163"/>
      <c r="G33" s="163"/>
      <c r="H33" s="38"/>
      <c r="I33" s="38"/>
      <c r="J33" s="38"/>
      <c r="K33" s="38"/>
      <c r="L33" s="38"/>
    </row>
    <row r="34" spans="1:12" x14ac:dyDescent="0.25">
      <c r="A34" s="24" t="s">
        <v>1663</v>
      </c>
      <c r="B34" s="163"/>
      <c r="C34" s="163"/>
      <c r="D34" s="163"/>
      <c r="E34" s="163"/>
      <c r="F34" s="163"/>
      <c r="G34" s="163"/>
      <c r="H34" s="38"/>
      <c r="I34" s="38"/>
      <c r="J34" s="38"/>
      <c r="K34" s="38"/>
      <c r="L34" s="38"/>
    </row>
    <row r="35" spans="1:12" x14ac:dyDescent="0.25">
      <c r="A35" s="20"/>
      <c r="B35" s="56"/>
      <c r="C35" s="56"/>
      <c r="D35" s="56"/>
      <c r="E35" s="56"/>
      <c r="F35" s="56"/>
      <c r="G35" s="56"/>
      <c r="H35" s="37"/>
      <c r="I35" s="37"/>
      <c r="J35" s="37"/>
      <c r="K35" s="37"/>
      <c r="L35" s="37"/>
    </row>
    <row r="36" spans="1:12" x14ac:dyDescent="0.25">
      <c r="A36" s="20"/>
      <c r="B36" s="56"/>
      <c r="C36" s="56"/>
      <c r="D36" s="56"/>
      <c r="E36" s="56"/>
      <c r="F36" s="56"/>
      <c r="G36" s="56"/>
      <c r="H36" s="37"/>
      <c r="I36" s="37"/>
      <c r="J36" s="37"/>
      <c r="K36" s="37"/>
      <c r="L36" s="37"/>
    </row>
    <row r="37" spans="1:12" ht="15.75" x14ac:dyDescent="0.25">
      <c r="A37" s="3" t="s">
        <v>1672</v>
      </c>
      <c r="B37" s="56"/>
      <c r="C37" s="56"/>
      <c r="D37" s="56"/>
      <c r="E37" s="56"/>
      <c r="F37" s="56"/>
      <c r="G37" s="56"/>
      <c r="H37" s="37"/>
      <c r="I37" s="37"/>
      <c r="J37" s="37"/>
      <c r="K37" s="37"/>
      <c r="L37" s="37"/>
    </row>
    <row r="38" spans="1:12" x14ac:dyDescent="0.25">
      <c r="A38" s="190"/>
      <c r="B38" s="190" t="s">
        <v>235</v>
      </c>
      <c r="C38" s="190"/>
      <c r="D38" s="190"/>
      <c r="E38" s="190"/>
      <c r="F38" s="190"/>
      <c r="G38" s="190"/>
      <c r="H38" s="190" t="s">
        <v>241</v>
      </c>
      <c r="I38" s="190"/>
      <c r="J38" s="190"/>
      <c r="K38" s="190"/>
      <c r="L38" s="190"/>
    </row>
    <row r="39" spans="1:12" x14ac:dyDescent="0.25">
      <c r="A39" s="189" t="s">
        <v>254</v>
      </c>
      <c r="B39" s="190">
        <v>2016</v>
      </c>
      <c r="C39" s="190">
        <v>2017</v>
      </c>
      <c r="D39" s="190">
        <v>2018</v>
      </c>
      <c r="E39" s="190">
        <v>2019</v>
      </c>
      <c r="F39" s="190" t="s">
        <v>1053</v>
      </c>
      <c r="G39" s="190"/>
      <c r="H39" s="190">
        <v>2016</v>
      </c>
      <c r="I39" s="190">
        <v>2017</v>
      </c>
      <c r="J39" s="190">
        <v>2018</v>
      </c>
      <c r="K39" s="190">
        <v>2019</v>
      </c>
      <c r="L39" s="190" t="s">
        <v>1053</v>
      </c>
    </row>
    <row r="40" spans="1:12" x14ac:dyDescent="0.25">
      <c r="A40" s="164" t="s">
        <v>1670</v>
      </c>
      <c r="B40" s="168">
        <v>5.5364939524928589</v>
      </c>
      <c r="C40" s="168">
        <v>5.6780498265338162</v>
      </c>
      <c r="D40" s="168">
        <v>5.3425363873217737</v>
      </c>
      <c r="E40" s="168">
        <v>5.6529619056082314</v>
      </c>
      <c r="F40" s="168">
        <v>4.8961366410307594</v>
      </c>
      <c r="G40" s="168"/>
      <c r="H40" s="169">
        <v>5.9901153107187497</v>
      </c>
      <c r="I40" s="169">
        <v>6.2120402793439773</v>
      </c>
      <c r="J40" s="169">
        <v>6.0941039759082312</v>
      </c>
      <c r="K40" s="169">
        <v>6.1199151725467509</v>
      </c>
      <c r="L40" s="170">
        <v>5.3106599054309838</v>
      </c>
    </row>
    <row r="41" spans="1:12" x14ac:dyDescent="0.25">
      <c r="A41" s="164" t="s">
        <v>1671</v>
      </c>
      <c r="B41" s="168">
        <v>5.5602908283803654</v>
      </c>
      <c r="C41" s="168">
        <v>5.3618119200009211</v>
      </c>
      <c r="D41" s="168">
        <v>5.1608701950132101</v>
      </c>
      <c r="E41" s="168">
        <v>5.2350420547953931</v>
      </c>
      <c r="F41" s="168">
        <v>4.5522957861099673</v>
      </c>
      <c r="G41" s="168"/>
      <c r="H41" s="169">
        <v>5.2369430743016725</v>
      </c>
      <c r="I41" s="169">
        <v>5.1003188659923877</v>
      </c>
      <c r="J41" s="169">
        <v>4.8610285589443887</v>
      </c>
      <c r="K41" s="169">
        <v>4.7677024626091722</v>
      </c>
      <c r="L41" s="170">
        <v>4.0724566624478822</v>
      </c>
    </row>
    <row r="42" spans="1:12" x14ac:dyDescent="0.25">
      <c r="A42" s="164" t="s">
        <v>248</v>
      </c>
      <c r="B42" s="168">
        <v>4.410497750821035</v>
      </c>
      <c r="C42" s="168">
        <v>3.9865861349232232</v>
      </c>
      <c r="D42" s="168">
        <v>3.5659418491784547</v>
      </c>
      <c r="E42" s="168">
        <v>3.4616110596428853</v>
      </c>
      <c r="F42" s="168">
        <v>3.0501500256867802</v>
      </c>
      <c r="G42" s="168"/>
      <c r="H42" s="169">
        <v>4.363441315500781</v>
      </c>
      <c r="I42" s="169">
        <v>4.0510045270069046</v>
      </c>
      <c r="J42" s="169">
        <v>3.6702241177648109</v>
      </c>
      <c r="K42" s="169">
        <v>3.5300160879801341</v>
      </c>
      <c r="L42" s="170">
        <v>3.0694199937321649</v>
      </c>
    </row>
    <row r="43" spans="1:12" x14ac:dyDescent="0.25">
      <c r="A43" s="164" t="s">
        <v>249</v>
      </c>
      <c r="B43" s="168">
        <v>2.3279446150814609</v>
      </c>
      <c r="C43" s="168">
        <v>2.0086524852752725</v>
      </c>
      <c r="D43" s="168">
        <v>1.9122931110727204</v>
      </c>
      <c r="E43" s="168">
        <v>1.8337525682136755</v>
      </c>
      <c r="F43" s="168">
        <v>1.6425290118902307</v>
      </c>
      <c r="G43" s="168"/>
      <c r="H43" s="169">
        <v>2.3612319586601753</v>
      </c>
      <c r="I43" s="169">
        <v>2.1879878603355993</v>
      </c>
      <c r="J43" s="169">
        <v>2.0029418537042858</v>
      </c>
      <c r="K43" s="169">
        <v>2.0288203947015386</v>
      </c>
      <c r="L43" s="170">
        <v>1.7735467277758139</v>
      </c>
    </row>
    <row r="44" spans="1:12" x14ac:dyDescent="0.25">
      <c r="A44" s="164" t="s">
        <v>250</v>
      </c>
      <c r="B44" s="168">
        <v>3.2000870874139919</v>
      </c>
      <c r="C44" s="168">
        <v>2.848028749449854</v>
      </c>
      <c r="D44" s="168">
        <v>2.6783754116355651</v>
      </c>
      <c r="E44" s="168">
        <v>2.4743290469700852</v>
      </c>
      <c r="F44" s="168">
        <v>2.2062326880991026</v>
      </c>
      <c r="G44" s="168"/>
      <c r="H44" s="169">
        <v>2.6729529367057627</v>
      </c>
      <c r="I44" s="169">
        <v>2.4494280852492545</v>
      </c>
      <c r="J44" s="169">
        <v>2.3362759135590441</v>
      </c>
      <c r="K44" s="169">
        <v>2.2598440081604796</v>
      </c>
      <c r="L44" s="170">
        <v>1.9279229500569885</v>
      </c>
    </row>
    <row r="45" spans="1:12" x14ac:dyDescent="0.25">
      <c r="A45" s="221" t="s">
        <v>1673</v>
      </c>
      <c r="B45" s="225">
        <v>4.5298914196754092</v>
      </c>
      <c r="C45" s="225">
        <v>4.2774841428995236</v>
      </c>
      <c r="D45" s="225">
        <v>3.979248432885699</v>
      </c>
      <c r="E45" s="225">
        <v>3.9875367432293927</v>
      </c>
      <c r="F45" s="225">
        <v>3.4872462428798694</v>
      </c>
      <c r="G45" s="225"/>
      <c r="H45" s="226">
        <v>4.4053221257637372</v>
      </c>
      <c r="I45" s="226">
        <v>4.2501441861523128</v>
      </c>
      <c r="J45" s="226">
        <v>3.9990014635299977</v>
      </c>
      <c r="K45" s="226">
        <v>3.9269291320746169</v>
      </c>
      <c r="L45" s="227">
        <v>3.3916561528924776</v>
      </c>
    </row>
    <row r="46" spans="1:12" x14ac:dyDescent="0.25">
      <c r="A46" s="221" t="s">
        <v>1674</v>
      </c>
      <c r="B46" s="225">
        <v>4.464516246574572</v>
      </c>
      <c r="C46" s="225">
        <v>4.2232887815856497</v>
      </c>
      <c r="D46" s="225">
        <v>3.9390199432467567</v>
      </c>
      <c r="E46" s="225">
        <v>3.9473799935482732</v>
      </c>
      <c r="F46" s="225">
        <v>3.4574333301149949</v>
      </c>
      <c r="G46" s="225"/>
      <c r="H46" s="226">
        <v>4.4164939806385952</v>
      </c>
      <c r="I46" s="226">
        <v>4.2752147402454019</v>
      </c>
      <c r="J46" s="226">
        <v>4.0302844007606122</v>
      </c>
      <c r="K46" s="226">
        <v>3.9628665349018521</v>
      </c>
      <c r="L46" s="227">
        <v>3.4253617899342532</v>
      </c>
    </row>
    <row r="47" spans="1:12" x14ac:dyDescent="0.25">
      <c r="A47" s="20" t="s">
        <v>1661</v>
      </c>
      <c r="B47" s="2"/>
      <c r="C47" s="2"/>
      <c r="D47" s="2"/>
      <c r="E47" s="2"/>
      <c r="F47" s="2"/>
      <c r="G47" s="2"/>
    </row>
    <row r="48" spans="1:12" x14ac:dyDescent="0.25">
      <c r="A48" t="s">
        <v>1662</v>
      </c>
      <c r="B48" s="2"/>
      <c r="C48" s="2"/>
      <c r="D48" s="2"/>
      <c r="E48" s="2"/>
      <c r="F48" s="2"/>
      <c r="G48" s="2"/>
    </row>
    <row r="49" spans="1:7" x14ac:dyDescent="0.25">
      <c r="A49" s="20" t="s">
        <v>1675</v>
      </c>
      <c r="B49" s="2"/>
      <c r="C49" s="2"/>
      <c r="D49" s="2"/>
      <c r="E49" s="2"/>
      <c r="F49" s="2"/>
      <c r="G49" s="2"/>
    </row>
    <row r="50" spans="1:7" x14ac:dyDescent="0.25">
      <c r="A50" s="24" t="s">
        <v>1663</v>
      </c>
      <c r="B50" s="2"/>
      <c r="C50" s="2"/>
      <c r="D50" s="2"/>
      <c r="E50" s="2"/>
      <c r="F50" s="2"/>
      <c r="G50" s="2"/>
    </row>
    <row r="51" spans="1:7" x14ac:dyDescent="0.25">
      <c r="A51" s="20"/>
      <c r="B51" s="2"/>
      <c r="C51" s="2"/>
      <c r="D51" s="2"/>
      <c r="E51" s="2"/>
      <c r="F51" s="2"/>
      <c r="G51" s="2"/>
    </row>
    <row r="52" spans="1:7" x14ac:dyDescent="0.25">
      <c r="E52" s="2"/>
      <c r="F52" s="2"/>
      <c r="G52" s="2"/>
    </row>
    <row r="53" spans="1:7" ht="15.75" x14ac:dyDescent="0.25">
      <c r="A53" s="3" t="s">
        <v>1676</v>
      </c>
      <c r="E53" s="2"/>
      <c r="F53" s="2"/>
      <c r="G53" s="2"/>
    </row>
    <row r="54" spans="1:7" x14ac:dyDescent="0.25">
      <c r="A54" t="s">
        <v>1677</v>
      </c>
      <c r="B54" s="9" t="s">
        <v>305</v>
      </c>
      <c r="C54" s="9" t="s">
        <v>1678</v>
      </c>
      <c r="E54" s="2"/>
      <c r="F54" s="2"/>
      <c r="G54" s="2"/>
    </row>
    <row r="55" spans="1:7" x14ac:dyDescent="0.25">
      <c r="A55" t="s">
        <v>1679</v>
      </c>
      <c r="B55">
        <v>32</v>
      </c>
      <c r="C55" s="159">
        <f t="shared" ref="C55:C61" si="0">(B55/100)*C$62</f>
        <v>14992.960000000001</v>
      </c>
      <c r="E55" s="2"/>
      <c r="F55" s="2"/>
      <c r="G55" s="2"/>
    </row>
    <row r="56" spans="1:7" x14ac:dyDescent="0.25">
      <c r="A56" t="s">
        <v>1680</v>
      </c>
      <c r="B56">
        <v>14</v>
      </c>
      <c r="C56" s="159">
        <f t="shared" si="0"/>
        <v>6559.420000000001</v>
      </c>
      <c r="F56" s="2"/>
      <c r="G56" s="2"/>
    </row>
    <row r="57" spans="1:7" x14ac:dyDescent="0.25">
      <c r="A57" t="s">
        <v>1681</v>
      </c>
      <c r="B57">
        <v>5</v>
      </c>
      <c r="C57" s="159">
        <f t="shared" si="0"/>
        <v>2342.65</v>
      </c>
      <c r="E57" s="2"/>
      <c r="F57" s="2"/>
      <c r="G57" s="2"/>
    </row>
    <row r="58" spans="1:7" x14ac:dyDescent="0.25">
      <c r="A58" t="s">
        <v>10</v>
      </c>
      <c r="B58">
        <v>9</v>
      </c>
      <c r="C58" s="159">
        <f t="shared" si="0"/>
        <v>4216.7699999999995</v>
      </c>
      <c r="F58" s="2"/>
      <c r="G58" s="2"/>
    </row>
    <row r="59" spans="1:7" x14ac:dyDescent="0.25">
      <c r="A59" t="s">
        <v>1682</v>
      </c>
      <c r="B59">
        <v>4</v>
      </c>
      <c r="C59" s="159">
        <f t="shared" si="0"/>
        <v>1874.1200000000001</v>
      </c>
      <c r="F59" s="2"/>
      <c r="G59" s="2"/>
    </row>
    <row r="60" spans="1:7" x14ac:dyDescent="0.25">
      <c r="A60" t="s">
        <v>376</v>
      </c>
      <c r="B60">
        <v>1</v>
      </c>
      <c r="C60" s="159">
        <f t="shared" si="0"/>
        <v>468.53000000000003</v>
      </c>
      <c r="F60" s="2"/>
      <c r="G60" s="2"/>
    </row>
    <row r="61" spans="1:7" x14ac:dyDescent="0.25">
      <c r="A61" t="s">
        <v>399</v>
      </c>
      <c r="B61">
        <v>35</v>
      </c>
      <c r="C61" s="159">
        <f t="shared" si="0"/>
        <v>16398.55</v>
      </c>
    </row>
    <row r="62" spans="1:7" x14ac:dyDescent="0.25">
      <c r="A62" s="228" t="s">
        <v>240</v>
      </c>
      <c r="B62" s="228">
        <f>SUM(B55:B61)</f>
        <v>100</v>
      </c>
      <c r="C62" s="229">
        <v>46853</v>
      </c>
    </row>
    <row r="63" spans="1:7" x14ac:dyDescent="0.25">
      <c r="A63" t="s">
        <v>1683</v>
      </c>
      <c r="C63" s="204"/>
      <c r="F63" s="2"/>
      <c r="G63" s="2"/>
    </row>
    <row r="64" spans="1:7" x14ac:dyDescent="0.25">
      <c r="A64" t="s">
        <v>1684</v>
      </c>
      <c r="C64" s="204"/>
      <c r="F64" s="2"/>
      <c r="G64" s="2"/>
    </row>
    <row r="65" spans="1:7" x14ac:dyDescent="0.25">
      <c r="A65" t="s">
        <v>1685</v>
      </c>
      <c r="E65" s="2"/>
      <c r="F65" s="2"/>
      <c r="G65" s="2"/>
    </row>
    <row r="66" spans="1:7" x14ac:dyDescent="0.25">
      <c r="A66" s="214" t="s">
        <v>1668</v>
      </c>
      <c r="E66" s="2"/>
      <c r="F66" s="2"/>
      <c r="G66" s="2"/>
    </row>
    <row r="67" spans="1:7" x14ac:dyDescent="0.25">
      <c r="A67" s="10"/>
      <c r="E67" s="2"/>
      <c r="F67" s="2"/>
      <c r="G67" s="2"/>
    </row>
    <row r="68" spans="1:7" x14ac:dyDescent="0.25">
      <c r="C68" s="2"/>
      <c r="D68" s="2"/>
      <c r="E68" s="2"/>
      <c r="F68" s="2"/>
      <c r="G68" s="2"/>
    </row>
    <row r="69" spans="1:7" ht="15.75" x14ac:dyDescent="0.25">
      <c r="A69" s="3" t="s">
        <v>1686</v>
      </c>
      <c r="D69" s="2"/>
      <c r="E69" s="2"/>
      <c r="F69" s="2"/>
      <c r="G69" s="2"/>
    </row>
    <row r="70" spans="1:7" ht="30" x14ac:dyDescent="0.25">
      <c r="A70" s="1" t="s">
        <v>1687</v>
      </c>
      <c r="B70" t="s">
        <v>209</v>
      </c>
      <c r="D70" s="2"/>
      <c r="E70" s="2"/>
      <c r="F70" s="2"/>
      <c r="G70" s="2"/>
    </row>
    <row r="71" spans="1:7" ht="45" x14ac:dyDescent="0.25">
      <c r="A71" s="1" t="s">
        <v>1688</v>
      </c>
      <c r="B71" s="158">
        <v>5225</v>
      </c>
      <c r="D71" s="2"/>
      <c r="E71" s="2"/>
      <c r="F71" s="2"/>
      <c r="G71" s="2"/>
    </row>
    <row r="72" spans="1:7" ht="45" x14ac:dyDescent="0.25">
      <c r="A72" s="1" t="s">
        <v>1689</v>
      </c>
      <c r="B72" s="158">
        <v>5812</v>
      </c>
      <c r="D72" s="2"/>
      <c r="E72" s="2"/>
      <c r="F72" s="2"/>
      <c r="G72" s="2"/>
    </row>
    <row r="73" spans="1:7" ht="60.75" customHeight="1" x14ac:dyDescent="0.25">
      <c r="A73" s="1" t="s">
        <v>1690</v>
      </c>
      <c r="B73" s="193">
        <v>9218</v>
      </c>
    </row>
    <row r="74" spans="1:7" ht="30" x14ac:dyDescent="0.25">
      <c r="A74" s="1" t="s">
        <v>1691</v>
      </c>
      <c r="B74" s="69" t="s">
        <v>1692</v>
      </c>
      <c r="D74" s="2"/>
      <c r="E74" s="2"/>
      <c r="F74" s="2"/>
      <c r="G74" s="2"/>
    </row>
    <row r="75" spans="1:7" x14ac:dyDescent="0.25">
      <c r="A75" s="49" t="s">
        <v>1693</v>
      </c>
      <c r="B75" s="158"/>
      <c r="D75" s="2"/>
      <c r="E75" s="2"/>
      <c r="F75" s="2"/>
      <c r="G75" s="2"/>
    </row>
    <row r="76" spans="1:7" x14ac:dyDescent="0.25">
      <c r="A76" t="s">
        <v>1694</v>
      </c>
      <c r="D76" s="2"/>
      <c r="E76" s="2"/>
      <c r="F76" s="2"/>
      <c r="G76" s="2"/>
    </row>
    <row r="77" spans="1:7" x14ac:dyDescent="0.25">
      <c r="A77" s="214" t="s">
        <v>1668</v>
      </c>
      <c r="D77" s="2"/>
      <c r="E77" s="2"/>
      <c r="F77" s="2"/>
      <c r="G77" s="2"/>
    </row>
    <row r="78" spans="1:7" x14ac:dyDescent="0.25">
      <c r="A78" s="20"/>
      <c r="B78" s="2"/>
      <c r="C78" s="2"/>
      <c r="D78" s="2"/>
      <c r="E78" s="2"/>
      <c r="F78" s="2"/>
      <c r="G78" s="2"/>
    </row>
    <row r="79" spans="1:7" ht="15.75" x14ac:dyDescent="0.25">
      <c r="A79" s="3"/>
      <c r="B79" s="2"/>
      <c r="C79" s="2"/>
      <c r="D79" s="2"/>
      <c r="E79" s="2"/>
      <c r="F79" s="2"/>
      <c r="G79" s="2"/>
    </row>
    <row r="80" spans="1:7" ht="15.75" x14ac:dyDescent="0.25">
      <c r="A80" s="3" t="s">
        <v>1695</v>
      </c>
      <c r="B80" s="2"/>
      <c r="C80" s="2"/>
      <c r="D80" s="2"/>
      <c r="E80" s="2"/>
      <c r="F80" s="2"/>
      <c r="G80" s="2"/>
    </row>
    <row r="81" spans="1:11" ht="45" x14ac:dyDescent="0.25">
      <c r="A81" s="2" t="s">
        <v>1696</v>
      </c>
      <c r="B81" s="56" t="s">
        <v>1697</v>
      </c>
      <c r="D81" s="2"/>
      <c r="E81" s="2"/>
      <c r="F81" s="2"/>
      <c r="G81" s="2"/>
    </row>
    <row r="82" spans="1:11" x14ac:dyDescent="0.25">
      <c r="A82" s="14" t="s">
        <v>1698</v>
      </c>
      <c r="B82">
        <v>39</v>
      </c>
      <c r="D82" s="2"/>
      <c r="E82" s="2"/>
      <c r="F82" s="2"/>
      <c r="G82" s="2"/>
    </row>
    <row r="83" spans="1:11" x14ac:dyDescent="0.25">
      <c r="A83" s="14" t="s">
        <v>1699</v>
      </c>
      <c r="B83">
        <v>10</v>
      </c>
      <c r="D83" s="2"/>
      <c r="E83" s="2"/>
      <c r="F83" s="2"/>
      <c r="G83" s="2"/>
    </row>
    <row r="84" spans="1:11" x14ac:dyDescent="0.25">
      <c r="A84" t="s">
        <v>1700</v>
      </c>
      <c r="D84" s="2"/>
      <c r="E84" s="2"/>
      <c r="F84" s="2"/>
      <c r="G84" s="2"/>
    </row>
    <row r="85" spans="1:11" x14ac:dyDescent="0.25">
      <c r="A85" s="214" t="s">
        <v>1668</v>
      </c>
      <c r="D85" s="2"/>
      <c r="E85" s="2"/>
      <c r="F85" s="2"/>
      <c r="G85" s="2"/>
    </row>
    <row r="86" spans="1:11" x14ac:dyDescent="0.25">
      <c r="D86" s="2"/>
      <c r="E86" s="2"/>
      <c r="F86" s="2"/>
      <c r="G86" s="2"/>
    </row>
    <row r="87" spans="1:11" x14ac:dyDescent="0.25">
      <c r="E87" s="2"/>
      <c r="F87" s="2"/>
      <c r="G87" s="2"/>
    </row>
    <row r="88" spans="1:11" ht="15.75" x14ac:dyDescent="0.25">
      <c r="A88" s="3" t="s">
        <v>1701</v>
      </c>
      <c r="B88" s="2"/>
      <c r="C88" s="2"/>
      <c r="D88" s="2"/>
      <c r="E88" s="2"/>
      <c r="F88" s="2"/>
      <c r="G88" s="2"/>
    </row>
    <row r="89" spans="1:11" x14ac:dyDescent="0.25">
      <c r="A89" s="2" t="s">
        <v>357</v>
      </c>
      <c r="B89" s="56" t="s">
        <v>233</v>
      </c>
      <c r="C89" s="56" t="s">
        <v>212</v>
      </c>
      <c r="D89" s="2"/>
      <c r="E89" s="2"/>
      <c r="F89" s="2"/>
      <c r="G89" s="2"/>
      <c r="I89" s="2"/>
      <c r="J89" s="2"/>
      <c r="K89" s="2"/>
    </row>
    <row r="90" spans="1:11" x14ac:dyDescent="0.25">
      <c r="A90" s="2" t="s">
        <v>1702</v>
      </c>
      <c r="B90" s="56">
        <v>39</v>
      </c>
      <c r="C90" s="56">
        <v>36</v>
      </c>
      <c r="D90" s="2"/>
      <c r="E90" s="2"/>
      <c r="F90" s="2"/>
      <c r="G90" s="2"/>
      <c r="I90" s="2"/>
      <c r="J90" s="2"/>
      <c r="K90" s="2"/>
    </row>
    <row r="91" spans="1:11" x14ac:dyDescent="0.25">
      <c r="A91" s="2" t="s">
        <v>1703</v>
      </c>
      <c r="B91" s="56" t="s">
        <v>1704</v>
      </c>
      <c r="C91" s="56">
        <v>7</v>
      </c>
      <c r="D91" s="2"/>
      <c r="E91" s="2"/>
      <c r="F91" s="2"/>
      <c r="G91" s="2"/>
      <c r="I91" s="2"/>
      <c r="J91" s="2"/>
      <c r="K91" s="2"/>
    </row>
    <row r="92" spans="1:11" x14ac:dyDescent="0.25">
      <c r="A92" t="s">
        <v>1705</v>
      </c>
      <c r="C92" s="2"/>
      <c r="D92" s="2"/>
      <c r="E92" s="2"/>
      <c r="F92" s="2"/>
      <c r="G92" s="2"/>
    </row>
    <row r="93" spans="1:11" x14ac:dyDescent="0.25">
      <c r="A93" s="210" t="s">
        <v>1706</v>
      </c>
      <c r="B93" s="2"/>
      <c r="C93" s="2"/>
      <c r="D93" s="2"/>
      <c r="E93" s="2"/>
      <c r="F93" s="2"/>
      <c r="G93" s="2"/>
    </row>
    <row r="95" spans="1:11" x14ac:dyDescent="0.25">
      <c r="A95" s="50"/>
      <c r="B95" s="51"/>
      <c r="C95" s="50"/>
      <c r="D95" s="50"/>
    </row>
    <row r="96" spans="1:11" ht="15.75" x14ac:dyDescent="0.25">
      <c r="A96" s="3" t="s">
        <v>1986</v>
      </c>
    </row>
    <row r="97" spans="1:13" x14ac:dyDescent="0.25">
      <c r="A97" t="s">
        <v>357</v>
      </c>
      <c r="B97" s="37" t="s">
        <v>230</v>
      </c>
      <c r="C97" s="37" t="s">
        <v>231</v>
      </c>
      <c r="D97" s="37" t="s">
        <v>232</v>
      </c>
      <c r="E97" s="37" t="s">
        <v>233</v>
      </c>
      <c r="F97" s="37" t="s">
        <v>234</v>
      </c>
      <c r="G97" s="37" t="s">
        <v>210</v>
      </c>
      <c r="H97" s="37" t="s">
        <v>211</v>
      </c>
      <c r="I97" s="37" t="s">
        <v>212</v>
      </c>
      <c r="J97" s="37" t="s">
        <v>213</v>
      </c>
      <c r="K97" s="37" t="s">
        <v>214</v>
      </c>
      <c r="L97" s="37" t="s">
        <v>215</v>
      </c>
      <c r="M97" s="37" t="s">
        <v>472</v>
      </c>
    </row>
    <row r="98" spans="1:13" x14ac:dyDescent="0.25">
      <c r="A98" s="5" t="s">
        <v>240</v>
      </c>
      <c r="B98" s="114">
        <v>83200</v>
      </c>
      <c r="C98" s="114">
        <v>86300</v>
      </c>
      <c r="D98" s="114">
        <v>87800</v>
      </c>
      <c r="E98" s="114">
        <v>91900</v>
      </c>
      <c r="F98" s="114">
        <v>91300</v>
      </c>
      <c r="G98" s="114">
        <v>87600</v>
      </c>
      <c r="H98" s="114">
        <v>86200</v>
      </c>
      <c r="I98" s="114">
        <v>85900</v>
      </c>
      <c r="J98" s="114">
        <v>92600</v>
      </c>
      <c r="K98" s="114">
        <v>93300</v>
      </c>
      <c r="L98" s="114">
        <v>98000</v>
      </c>
      <c r="M98" s="114">
        <v>100900</v>
      </c>
    </row>
    <row r="99" spans="1:13" x14ac:dyDescent="0.25">
      <c r="A99" s="191" t="s">
        <v>1707</v>
      </c>
      <c r="B99" s="191"/>
      <c r="C99" s="191"/>
      <c r="D99" s="191"/>
      <c r="E99" s="191"/>
      <c r="F99" s="191"/>
      <c r="G99" s="191"/>
      <c r="H99" s="191"/>
      <c r="I99" s="191"/>
      <c r="J99" s="191"/>
      <c r="K99" s="191"/>
      <c r="L99" s="191"/>
      <c r="M99" s="191"/>
    </row>
    <row r="100" spans="1:13" x14ac:dyDescent="0.25">
      <c r="A100" t="s">
        <v>235</v>
      </c>
      <c r="B100" s="7">
        <v>23500</v>
      </c>
      <c r="C100" s="7">
        <v>24500</v>
      </c>
      <c r="D100" s="7">
        <v>24700</v>
      </c>
      <c r="E100" s="7">
        <v>25500</v>
      </c>
      <c r="F100" s="7">
        <v>25300</v>
      </c>
      <c r="G100" s="7">
        <v>24000</v>
      </c>
      <c r="H100" s="7">
        <v>23000</v>
      </c>
      <c r="I100" s="7">
        <v>22700</v>
      </c>
      <c r="J100" s="7">
        <v>23600</v>
      </c>
      <c r="K100" s="7">
        <v>23300</v>
      </c>
      <c r="L100" s="7">
        <v>24300</v>
      </c>
      <c r="M100" s="7">
        <v>24600</v>
      </c>
    </row>
    <row r="101" spans="1:13" x14ac:dyDescent="0.25">
      <c r="A101" t="s">
        <v>241</v>
      </c>
      <c r="B101" s="7">
        <v>59700</v>
      </c>
      <c r="C101" s="7">
        <v>61900</v>
      </c>
      <c r="D101" s="7">
        <v>63100</v>
      </c>
      <c r="E101" s="7">
        <v>66300</v>
      </c>
      <c r="F101" s="7">
        <v>66000</v>
      </c>
      <c r="G101" s="7">
        <v>63600</v>
      </c>
      <c r="H101" s="7">
        <v>63100</v>
      </c>
      <c r="I101" s="7">
        <v>63200</v>
      </c>
      <c r="J101" s="7">
        <v>69000</v>
      </c>
      <c r="K101" s="7">
        <v>70000</v>
      </c>
      <c r="L101" s="7">
        <v>73700</v>
      </c>
      <c r="M101" s="7">
        <v>76400</v>
      </c>
    </row>
    <row r="102" spans="1:13" x14ac:dyDescent="0.25">
      <c r="A102" s="191" t="s">
        <v>1708</v>
      </c>
      <c r="B102" s="191"/>
      <c r="C102" s="191"/>
      <c r="D102" s="191"/>
      <c r="E102" s="191"/>
      <c r="F102" s="191"/>
      <c r="G102" s="191"/>
      <c r="H102" s="191"/>
      <c r="I102" s="191"/>
      <c r="J102" s="191"/>
      <c r="K102" s="191"/>
      <c r="L102" s="191"/>
      <c r="M102" s="191"/>
    </row>
    <row r="103" spans="1:13" x14ac:dyDescent="0.25">
      <c r="A103" t="s">
        <v>1709</v>
      </c>
      <c r="B103" s="7">
        <v>8300</v>
      </c>
      <c r="C103" s="7">
        <v>8200</v>
      </c>
      <c r="D103" s="7">
        <v>7600</v>
      </c>
      <c r="E103" s="7">
        <v>7400</v>
      </c>
      <c r="F103" s="7">
        <v>6900</v>
      </c>
      <c r="G103" s="7">
        <v>6300</v>
      </c>
      <c r="H103" s="7">
        <v>6300</v>
      </c>
      <c r="I103" s="7">
        <v>6500</v>
      </c>
      <c r="J103" s="7">
        <v>7400</v>
      </c>
      <c r="K103" s="7">
        <v>7600</v>
      </c>
      <c r="L103" s="7">
        <v>7800</v>
      </c>
      <c r="M103" s="7">
        <v>8100</v>
      </c>
    </row>
    <row r="104" spans="1:13" x14ac:dyDescent="0.25">
      <c r="A104" t="s">
        <v>1710</v>
      </c>
      <c r="B104" s="7">
        <v>19200</v>
      </c>
      <c r="C104" s="7">
        <v>20400</v>
      </c>
      <c r="D104" s="7">
        <v>21300</v>
      </c>
      <c r="E104" s="7">
        <v>22100</v>
      </c>
      <c r="F104" s="7">
        <v>22200</v>
      </c>
      <c r="G104" s="7">
        <v>21200</v>
      </c>
      <c r="H104" s="7">
        <v>21100</v>
      </c>
      <c r="I104" s="7">
        <v>21700</v>
      </c>
      <c r="J104" s="7">
        <v>24000</v>
      </c>
      <c r="K104" s="7">
        <v>25000</v>
      </c>
      <c r="L104" s="7">
        <v>26800</v>
      </c>
      <c r="M104" s="7">
        <v>28200</v>
      </c>
    </row>
    <row r="105" spans="1:13" x14ac:dyDescent="0.25">
      <c r="A105" t="s">
        <v>1711</v>
      </c>
      <c r="B105" s="7">
        <v>18800</v>
      </c>
      <c r="C105" s="7">
        <v>19000</v>
      </c>
      <c r="D105" s="7">
        <v>19000</v>
      </c>
      <c r="E105" s="7">
        <v>19700</v>
      </c>
      <c r="F105" s="7">
        <v>19400</v>
      </c>
      <c r="G105" s="7">
        <v>18700</v>
      </c>
      <c r="H105" s="7">
        <v>18400</v>
      </c>
      <c r="I105" s="7">
        <v>18300</v>
      </c>
      <c r="J105" s="7">
        <v>19600</v>
      </c>
      <c r="K105" s="7">
        <v>19800</v>
      </c>
      <c r="L105" s="7">
        <v>21300</v>
      </c>
      <c r="M105" s="7">
        <v>22400</v>
      </c>
    </row>
    <row r="106" spans="1:13" x14ac:dyDescent="0.25">
      <c r="A106" t="s">
        <v>1712</v>
      </c>
      <c r="B106" s="7">
        <v>23500</v>
      </c>
      <c r="C106" s="7">
        <v>23700</v>
      </c>
      <c r="D106" s="7">
        <v>23300</v>
      </c>
      <c r="E106" s="7">
        <v>24000</v>
      </c>
      <c r="F106" s="7">
        <v>23300</v>
      </c>
      <c r="G106" s="7">
        <v>21800</v>
      </c>
      <c r="H106" s="7">
        <v>20700</v>
      </c>
      <c r="I106" s="7">
        <v>19700</v>
      </c>
      <c r="J106" s="7">
        <v>20200</v>
      </c>
      <c r="K106" s="7">
        <v>19300</v>
      </c>
      <c r="L106" s="7">
        <v>19500</v>
      </c>
      <c r="M106" s="7">
        <v>19400</v>
      </c>
    </row>
    <row r="107" spans="1:13" x14ac:dyDescent="0.25">
      <c r="A107" t="s">
        <v>1713</v>
      </c>
      <c r="B107" s="7">
        <v>13400</v>
      </c>
      <c r="C107" s="7">
        <v>15000</v>
      </c>
      <c r="D107" s="7">
        <v>16500</v>
      </c>
      <c r="E107" s="7">
        <v>18600</v>
      </c>
      <c r="F107" s="7">
        <v>19500</v>
      </c>
      <c r="G107" s="7">
        <v>19600</v>
      </c>
      <c r="H107" s="7">
        <v>19700</v>
      </c>
      <c r="I107" s="7">
        <v>19800</v>
      </c>
      <c r="J107" s="7">
        <v>21300</v>
      </c>
      <c r="K107" s="7">
        <v>21600</v>
      </c>
      <c r="L107" s="7">
        <v>22700</v>
      </c>
      <c r="M107" s="7">
        <v>22800</v>
      </c>
    </row>
    <row r="108" spans="1:13" x14ac:dyDescent="0.25">
      <c r="A108" t="s">
        <v>1714</v>
      </c>
    </row>
    <row r="109" spans="1:13" x14ac:dyDescent="0.25">
      <c r="A109" s="208" t="s">
        <v>1715</v>
      </c>
    </row>
    <row r="112" spans="1:13" ht="15.75" x14ac:dyDescent="0.25">
      <c r="A112" s="3" t="s">
        <v>1071</v>
      </c>
    </row>
    <row r="113" spans="1:6" x14ac:dyDescent="0.25">
      <c r="A113" t="s">
        <v>459</v>
      </c>
      <c r="B113" s="264" t="s">
        <v>460</v>
      </c>
      <c r="C113" s="264" t="s">
        <v>461</v>
      </c>
      <c r="D113" s="264" t="s">
        <v>462</v>
      </c>
      <c r="E113" s="264" t="s">
        <v>463</v>
      </c>
      <c r="F113" s="264"/>
    </row>
    <row r="114" spans="1:6" x14ac:dyDescent="0.25">
      <c r="A114" t="s">
        <v>464</v>
      </c>
      <c r="B114" s="37">
        <v>4.9799999999999995</v>
      </c>
      <c r="C114" s="37">
        <v>4.5600000000000005</v>
      </c>
      <c r="D114">
        <v>3.38</v>
      </c>
      <c r="E114">
        <v>4.3099999999999996</v>
      </c>
      <c r="F114" s="37"/>
    </row>
    <row r="115" spans="1:6" x14ac:dyDescent="0.25">
      <c r="A115" t="s">
        <v>465</v>
      </c>
      <c r="B115" s="37">
        <v>0.47000000000000003</v>
      </c>
      <c r="C115" s="37">
        <v>0.42</v>
      </c>
      <c r="D115">
        <v>0.48</v>
      </c>
      <c r="E115">
        <v>0.53</v>
      </c>
      <c r="F115" s="37"/>
    </row>
    <row r="116" spans="1:6" x14ac:dyDescent="0.25">
      <c r="A116" s="5" t="s">
        <v>466</v>
      </c>
      <c r="B116" s="72">
        <v>8.3099999999999987</v>
      </c>
      <c r="C116" s="72">
        <v>10.100000000000001</v>
      </c>
      <c r="D116" s="5">
        <v>8.9599999999999991</v>
      </c>
      <c r="E116" s="5">
        <v>9.85</v>
      </c>
      <c r="F116" s="37"/>
    </row>
    <row r="117" spans="1:6" x14ac:dyDescent="0.25">
      <c r="A117" t="s">
        <v>467</v>
      </c>
      <c r="B117" s="37">
        <v>7.28</v>
      </c>
      <c r="C117" s="37">
        <v>6.9099999999999993</v>
      </c>
      <c r="D117">
        <v>5.86</v>
      </c>
      <c r="E117">
        <v>5.9700000000000006</v>
      </c>
      <c r="F117" s="37"/>
    </row>
    <row r="118" spans="1:6" x14ac:dyDescent="0.25">
      <c r="A118" t="s">
        <v>468</v>
      </c>
      <c r="B118" s="37"/>
      <c r="C118" s="37"/>
      <c r="D118" s="37"/>
      <c r="E118" s="37"/>
      <c r="F118" s="37"/>
    </row>
    <row r="119" spans="1:6" x14ac:dyDescent="0.25">
      <c r="A119" s="208" t="s">
        <v>1072</v>
      </c>
    </row>
    <row r="122" spans="1:6" ht="15.75" x14ac:dyDescent="0.25">
      <c r="A122" s="3" t="s">
        <v>1716</v>
      </c>
      <c r="B122" s="56"/>
      <c r="C122" s="2"/>
      <c r="D122" s="2"/>
    </row>
    <row r="123" spans="1:6" x14ac:dyDescent="0.25">
      <c r="A123" s="2" t="s">
        <v>1717</v>
      </c>
      <c r="B123" s="56" t="s">
        <v>1718</v>
      </c>
      <c r="C123" s="2"/>
      <c r="D123" s="2"/>
    </row>
    <row r="124" spans="1:6" x14ac:dyDescent="0.25">
      <c r="A124" s="57" t="s">
        <v>1719</v>
      </c>
      <c r="B124" s="56">
        <v>39</v>
      </c>
      <c r="C124" s="2"/>
      <c r="D124" s="2"/>
    </row>
    <row r="125" spans="1:6" x14ac:dyDescent="0.25">
      <c r="A125" s="2" t="s">
        <v>1720</v>
      </c>
      <c r="B125" s="56">
        <v>18</v>
      </c>
      <c r="C125" s="2"/>
      <c r="D125" s="2"/>
    </row>
    <row r="126" spans="1:6" x14ac:dyDescent="0.25">
      <c r="A126" s="2" t="s">
        <v>1721</v>
      </c>
      <c r="B126" s="56">
        <v>7</v>
      </c>
      <c r="C126" s="2"/>
      <c r="D126" s="2"/>
    </row>
    <row r="127" spans="1:6" x14ac:dyDescent="0.25">
      <c r="A127" s="177" t="s">
        <v>1722</v>
      </c>
      <c r="B127" s="220">
        <v>64</v>
      </c>
      <c r="C127" s="2"/>
      <c r="D127" s="2"/>
    </row>
    <row r="128" spans="1:6" x14ac:dyDescent="0.25">
      <c r="A128" s="2" t="s">
        <v>1723</v>
      </c>
      <c r="B128" s="56"/>
      <c r="C128" s="2"/>
      <c r="D128" s="2"/>
    </row>
    <row r="129" spans="1:4" x14ac:dyDescent="0.25">
      <c r="A129" s="210" t="s">
        <v>1724</v>
      </c>
      <c r="B129" s="56"/>
      <c r="C129" s="2"/>
      <c r="D129" s="2"/>
    </row>
  </sheetData>
  <sheetProtection sheet="1" formatCells="0" formatColumns="0" formatRows="0" insertColumns="0" insertRows="0" insertHyperlinks="0" deleteColumns="0" deleteRows="0" autoFilter="0" pivotTables="0"/>
  <mergeCells count="1">
    <mergeCell ref="A2:E2"/>
  </mergeCells>
  <phoneticPr fontId="30" type="noConversion"/>
  <hyperlinks>
    <hyperlink ref="E1" location="Overzicht!A1" display="Terug naar overzichtstabel"/>
  </hyperlinks>
  <pageMargins left="0.7" right="0.7" top="0.75" bottom="0.75" header="0.3" footer="0.3"/>
  <pageSetup orientation="portrait" horizontalDpi="1200" verticalDpi="1200" r:id="rId1"/>
  <tableParts count="9">
    <tablePart r:id="rId2"/>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zoomScale="80" zoomScaleNormal="80" workbookViewId="0"/>
  </sheetViews>
  <sheetFormatPr defaultRowHeight="15" x14ac:dyDescent="0.25"/>
  <cols>
    <col min="1" max="1" width="47" customWidth="1"/>
    <col min="2" max="2" width="15.7109375" customWidth="1"/>
    <col min="3" max="3" width="15.5703125" customWidth="1"/>
    <col min="4" max="5" width="15.85546875" bestFit="1" customWidth="1"/>
    <col min="6" max="6" width="10.7109375" customWidth="1"/>
  </cols>
  <sheetData>
    <row r="1" spans="1:6" ht="30" x14ac:dyDescent="0.35">
      <c r="A1" s="4" t="s">
        <v>1725</v>
      </c>
      <c r="E1" s="102" t="s">
        <v>206</v>
      </c>
    </row>
    <row r="2" spans="1:6" ht="62.25" customHeight="1" x14ac:dyDescent="0.25">
      <c r="A2" s="291" t="s">
        <v>207</v>
      </c>
      <c r="B2" s="291"/>
      <c r="C2" s="291"/>
      <c r="D2" s="291"/>
      <c r="E2" s="291"/>
    </row>
    <row r="3" spans="1:6" x14ac:dyDescent="0.25">
      <c r="A3" s="5"/>
    </row>
    <row r="5" spans="1:6" ht="15.75" x14ac:dyDescent="0.25">
      <c r="A5" s="3" t="s">
        <v>1726</v>
      </c>
    </row>
    <row r="6" spans="1:6" x14ac:dyDescent="0.25">
      <c r="A6" t="s">
        <v>357</v>
      </c>
      <c r="B6" s="37" t="s">
        <v>210</v>
      </c>
      <c r="C6" s="37" t="s">
        <v>211</v>
      </c>
      <c r="D6" s="37" t="s">
        <v>212</v>
      </c>
      <c r="E6" s="37" t="s">
        <v>213</v>
      </c>
      <c r="F6" s="37" t="s">
        <v>1727</v>
      </c>
    </row>
    <row r="7" spans="1:6" x14ac:dyDescent="0.25">
      <c r="A7" t="s">
        <v>1728</v>
      </c>
      <c r="B7" s="7">
        <v>45790</v>
      </c>
      <c r="C7" s="7">
        <v>48500</v>
      </c>
      <c r="D7" s="7">
        <v>48060</v>
      </c>
      <c r="E7" s="7">
        <v>51615</v>
      </c>
      <c r="F7" s="7">
        <v>52495</v>
      </c>
    </row>
    <row r="8" spans="1:6" x14ac:dyDescent="0.25">
      <c r="A8" t="s">
        <v>1729</v>
      </c>
      <c r="B8" s="7">
        <v>36350</v>
      </c>
      <c r="C8" s="7">
        <v>36550</v>
      </c>
      <c r="D8" s="7">
        <v>34890</v>
      </c>
      <c r="E8" s="7">
        <v>35270</v>
      </c>
      <c r="F8" s="7">
        <v>34955</v>
      </c>
    </row>
    <row r="9" spans="1:6" x14ac:dyDescent="0.25">
      <c r="A9" t="s">
        <v>1730</v>
      </c>
      <c r="B9" s="7">
        <v>1715</v>
      </c>
      <c r="C9" s="7">
        <v>1890</v>
      </c>
      <c r="D9" s="7">
        <v>1670</v>
      </c>
      <c r="E9" s="7">
        <v>1835</v>
      </c>
      <c r="F9" s="7">
        <v>1845</v>
      </c>
    </row>
    <row r="10" spans="1:6" x14ac:dyDescent="0.25">
      <c r="A10" t="s">
        <v>1731</v>
      </c>
      <c r="B10" s="7">
        <v>1345</v>
      </c>
      <c r="C10" s="7">
        <v>1340</v>
      </c>
      <c r="D10" s="7">
        <v>1280</v>
      </c>
      <c r="E10" s="7">
        <v>1245</v>
      </c>
      <c r="F10" s="7">
        <v>1210</v>
      </c>
    </row>
    <row r="11" spans="1:6" x14ac:dyDescent="0.25">
      <c r="A11" t="s">
        <v>1732</v>
      </c>
    </row>
    <row r="12" spans="1:6" x14ac:dyDescent="0.25">
      <c r="A12" t="s">
        <v>1733</v>
      </c>
    </row>
    <row r="13" spans="1:6" x14ac:dyDescent="0.25">
      <c r="A13" s="208" t="s">
        <v>1734</v>
      </c>
    </row>
    <row r="16" spans="1:6" ht="15.75" x14ac:dyDescent="0.25">
      <c r="A16" s="3" t="s">
        <v>1735</v>
      </c>
    </row>
    <row r="17" spans="1:30" x14ac:dyDescent="0.25">
      <c r="A17" s="14" t="s">
        <v>357</v>
      </c>
      <c r="B17" s="37" t="s">
        <v>1736</v>
      </c>
      <c r="C17" s="37" t="s">
        <v>1737</v>
      </c>
      <c r="D17" s="37" t="s">
        <v>1738</v>
      </c>
      <c r="E17" s="37" t="s">
        <v>1739</v>
      </c>
      <c r="F17" s="37" t="s">
        <v>1740</v>
      </c>
      <c r="G17" s="37" t="s">
        <v>1741</v>
      </c>
      <c r="H17" s="37" t="s">
        <v>1742</v>
      </c>
      <c r="I17" s="37" t="s">
        <v>1743</v>
      </c>
      <c r="J17" s="37" t="s">
        <v>1744</v>
      </c>
      <c r="K17" s="37" t="s">
        <v>1745</v>
      </c>
      <c r="L17" s="37" t="s">
        <v>1637</v>
      </c>
      <c r="M17" s="37" t="s">
        <v>1746</v>
      </c>
      <c r="N17" s="37" t="s">
        <v>898</v>
      </c>
      <c r="O17" s="37" t="s">
        <v>226</v>
      </c>
      <c r="P17" s="37" t="s">
        <v>227</v>
      </c>
      <c r="Q17" s="37" t="s">
        <v>228</v>
      </c>
      <c r="R17" s="37" t="s">
        <v>229</v>
      </c>
      <c r="S17" s="37" t="s">
        <v>230</v>
      </c>
      <c r="T17" s="37" t="s">
        <v>231</v>
      </c>
      <c r="U17" s="37" t="s">
        <v>232</v>
      </c>
      <c r="V17" s="37" t="s">
        <v>233</v>
      </c>
      <c r="W17" s="37" t="s">
        <v>234</v>
      </c>
      <c r="X17" s="37" t="s">
        <v>210</v>
      </c>
      <c r="Y17" s="37" t="s">
        <v>211</v>
      </c>
      <c r="Z17" s="37" t="s">
        <v>212</v>
      </c>
      <c r="AA17" s="37" t="s">
        <v>213</v>
      </c>
      <c r="AB17" s="37" t="s">
        <v>214</v>
      </c>
      <c r="AC17" s="37" t="s">
        <v>215</v>
      </c>
      <c r="AD17" s="37" t="s">
        <v>472</v>
      </c>
    </row>
    <row r="18" spans="1:30" x14ac:dyDescent="0.25">
      <c r="A18" t="s">
        <v>1747</v>
      </c>
      <c r="B18" s="37">
        <v>1196</v>
      </c>
      <c r="C18" s="37">
        <v>1230</v>
      </c>
      <c r="D18" s="37">
        <v>1276</v>
      </c>
      <c r="E18" s="37">
        <v>1349</v>
      </c>
      <c r="F18" s="37">
        <v>1363</v>
      </c>
      <c r="G18" s="37">
        <v>1419</v>
      </c>
      <c r="H18" s="37">
        <v>1519</v>
      </c>
      <c r="I18" s="37">
        <v>1584</v>
      </c>
      <c r="J18" s="37">
        <v>1651</v>
      </c>
      <c r="K18" s="37">
        <v>1748</v>
      </c>
      <c r="L18" s="37">
        <v>1871</v>
      </c>
      <c r="M18" s="37">
        <v>2013</v>
      </c>
      <c r="N18" s="37">
        <v>2108</v>
      </c>
      <c r="O18" s="37">
        <v>2245</v>
      </c>
      <c r="P18" s="37">
        <v>2307</v>
      </c>
      <c r="Q18" s="37">
        <v>2361</v>
      </c>
      <c r="R18" s="37">
        <v>2505</v>
      </c>
      <c r="S18" s="37">
        <v>2590</v>
      </c>
      <c r="T18" s="37">
        <v>2687</v>
      </c>
      <c r="U18" s="37">
        <v>2773</v>
      </c>
      <c r="V18" s="37">
        <v>2906</v>
      </c>
      <c r="W18" s="37">
        <v>3011</v>
      </c>
      <c r="X18" s="37">
        <v>3168</v>
      </c>
      <c r="Y18" s="37">
        <v>3221</v>
      </c>
      <c r="Z18" s="37">
        <v>3360</v>
      </c>
      <c r="AA18" s="37">
        <v>3440</v>
      </c>
      <c r="AB18" s="37" t="s">
        <v>1748</v>
      </c>
      <c r="AC18" s="37" t="s">
        <v>1748</v>
      </c>
      <c r="AD18" s="37">
        <v>3940</v>
      </c>
    </row>
    <row r="19" spans="1:30" ht="15.75" x14ac:dyDescent="0.25">
      <c r="A19" s="160" t="s">
        <v>1749</v>
      </c>
    </row>
    <row r="20" spans="1:30" x14ac:dyDescent="0.25">
      <c r="A20" s="208" t="s">
        <v>1750</v>
      </c>
    </row>
    <row r="23" spans="1:30" ht="15.75" x14ac:dyDescent="0.25">
      <c r="A23" s="3" t="s">
        <v>1751</v>
      </c>
    </row>
    <row r="24" spans="1:30" x14ac:dyDescent="0.25">
      <c r="A24" t="s">
        <v>254</v>
      </c>
      <c r="B24" t="s">
        <v>305</v>
      </c>
    </row>
    <row r="25" spans="1:30" x14ac:dyDescent="0.25">
      <c r="A25" t="s">
        <v>1752</v>
      </c>
      <c r="B25">
        <v>2</v>
      </c>
    </row>
    <row r="26" spans="1:30" x14ac:dyDescent="0.25">
      <c r="A26" t="s">
        <v>259</v>
      </c>
      <c r="B26">
        <v>13</v>
      </c>
    </row>
    <row r="27" spans="1:30" x14ac:dyDescent="0.25">
      <c r="A27" t="s">
        <v>260</v>
      </c>
      <c r="B27">
        <v>15</v>
      </c>
    </row>
    <row r="28" spans="1:30" x14ac:dyDescent="0.25">
      <c r="A28" t="s">
        <v>261</v>
      </c>
      <c r="B28">
        <v>15</v>
      </c>
    </row>
    <row r="29" spans="1:30" x14ac:dyDescent="0.25">
      <c r="A29" t="s">
        <v>262</v>
      </c>
      <c r="B29">
        <v>15</v>
      </c>
    </row>
    <row r="30" spans="1:30" x14ac:dyDescent="0.25">
      <c r="A30" t="s">
        <v>263</v>
      </c>
      <c r="B30">
        <v>13</v>
      </c>
    </row>
    <row r="31" spans="1:30" x14ac:dyDescent="0.25">
      <c r="A31" t="s">
        <v>264</v>
      </c>
      <c r="B31">
        <v>9</v>
      </c>
    </row>
    <row r="32" spans="1:30" x14ac:dyDescent="0.25">
      <c r="A32" t="s">
        <v>265</v>
      </c>
      <c r="B32">
        <v>10</v>
      </c>
    </row>
    <row r="33" spans="1:4" x14ac:dyDescent="0.25">
      <c r="A33" t="s">
        <v>266</v>
      </c>
      <c r="B33">
        <v>7</v>
      </c>
    </row>
    <row r="34" spans="1:4" x14ac:dyDescent="0.25">
      <c r="A34" t="s">
        <v>1753</v>
      </c>
      <c r="B34">
        <v>1</v>
      </c>
    </row>
    <row r="35" spans="1:4" x14ac:dyDescent="0.25">
      <c r="A35" s="208" t="s">
        <v>1750</v>
      </c>
    </row>
    <row r="36" spans="1:4" x14ac:dyDescent="0.25">
      <c r="A36" s="208"/>
    </row>
    <row r="37" spans="1:4" x14ac:dyDescent="0.25">
      <c r="A37" s="208"/>
    </row>
    <row r="38" spans="1:4" ht="15.75" x14ac:dyDescent="0.25">
      <c r="A38" s="3" t="s">
        <v>1754</v>
      </c>
    </row>
    <row r="39" spans="1:4" x14ac:dyDescent="0.25">
      <c r="A39" t="s">
        <v>419</v>
      </c>
      <c r="B39" s="37" t="s">
        <v>211</v>
      </c>
      <c r="C39" s="37" t="s">
        <v>213</v>
      </c>
      <c r="D39" s="37" t="s">
        <v>215</v>
      </c>
    </row>
    <row r="40" spans="1:4" x14ac:dyDescent="0.25">
      <c r="A40" s="1" t="s">
        <v>420</v>
      </c>
      <c r="B40" s="7">
        <v>3082</v>
      </c>
      <c r="C40" s="7">
        <v>3087</v>
      </c>
      <c r="D40" s="38" t="s">
        <v>1755</v>
      </c>
    </row>
    <row r="41" spans="1:4" x14ac:dyDescent="0.25">
      <c r="A41" s="1" t="s">
        <v>422</v>
      </c>
      <c r="B41" s="7">
        <v>2091</v>
      </c>
      <c r="C41" s="7">
        <v>2148</v>
      </c>
      <c r="D41" s="38" t="s">
        <v>1756</v>
      </c>
    </row>
    <row r="42" spans="1:4" x14ac:dyDescent="0.25">
      <c r="A42" s="1" t="s">
        <v>424</v>
      </c>
      <c r="B42">
        <v>50</v>
      </c>
      <c r="C42">
        <v>99</v>
      </c>
      <c r="D42">
        <v>105</v>
      </c>
    </row>
    <row r="43" spans="1:4" x14ac:dyDescent="0.25">
      <c r="A43" s="1" t="s">
        <v>425</v>
      </c>
      <c r="B43">
        <v>2.2999999999999998</v>
      </c>
      <c r="C43">
        <v>4.4000000000000004</v>
      </c>
      <c r="D43">
        <v>4.9000000000000004</v>
      </c>
    </row>
    <row r="44" spans="1:4" x14ac:dyDescent="0.25">
      <c r="A44" s="1" t="s">
        <v>426</v>
      </c>
      <c r="B44">
        <v>167</v>
      </c>
      <c r="C44">
        <v>177</v>
      </c>
      <c r="D44">
        <v>202</v>
      </c>
    </row>
    <row r="45" spans="1:4" x14ac:dyDescent="0.25">
      <c r="A45" s="1" t="s">
        <v>427</v>
      </c>
      <c r="B45">
        <v>393</v>
      </c>
      <c r="C45">
        <v>765</v>
      </c>
      <c r="D45">
        <v>151</v>
      </c>
    </row>
    <row r="46" spans="1:4" ht="30" x14ac:dyDescent="0.25">
      <c r="A46" s="1" t="s">
        <v>428</v>
      </c>
      <c r="B46">
        <v>120</v>
      </c>
      <c r="C46">
        <v>148</v>
      </c>
      <c r="D46">
        <v>218</v>
      </c>
    </row>
    <row r="47" spans="1:4" x14ac:dyDescent="0.25">
      <c r="A47" s="1" t="s">
        <v>429</v>
      </c>
      <c r="B47">
        <v>164</v>
      </c>
      <c r="C47">
        <v>327</v>
      </c>
      <c r="D47">
        <v>229</v>
      </c>
    </row>
    <row r="48" spans="1:4" x14ac:dyDescent="0.25">
      <c r="A48" s="1" t="s">
        <v>430</v>
      </c>
      <c r="B48">
        <v>189</v>
      </c>
      <c r="C48">
        <v>411</v>
      </c>
      <c r="D48">
        <v>242</v>
      </c>
    </row>
    <row r="49" spans="1:2" x14ac:dyDescent="0.25">
      <c r="A49" s="1" t="s">
        <v>431</v>
      </c>
    </row>
    <row r="50" spans="1:2" x14ac:dyDescent="0.25">
      <c r="A50" s="208" t="s">
        <v>432</v>
      </c>
    </row>
    <row r="51" spans="1:2" x14ac:dyDescent="0.25">
      <c r="A51" s="208"/>
    </row>
    <row r="52" spans="1:2" x14ac:dyDescent="0.25">
      <c r="A52" s="208"/>
    </row>
    <row r="53" spans="1:2" ht="15.75" x14ac:dyDescent="0.25">
      <c r="A53" s="3" t="s">
        <v>163</v>
      </c>
    </row>
    <row r="54" spans="1:2" x14ac:dyDescent="0.25">
      <c r="A54" t="s">
        <v>419</v>
      </c>
      <c r="B54" t="s">
        <v>209</v>
      </c>
    </row>
    <row r="55" spans="1:2" ht="30" x14ac:dyDescent="0.25">
      <c r="A55" s="1" t="s">
        <v>1757</v>
      </c>
      <c r="B55" s="7">
        <v>1228</v>
      </c>
    </row>
    <row r="56" spans="1:2" x14ac:dyDescent="0.25">
      <c r="A56" s="1" t="s">
        <v>1758</v>
      </c>
      <c r="B56" s="7">
        <v>1075</v>
      </c>
    </row>
    <row r="57" spans="1:2" x14ac:dyDescent="0.25">
      <c r="A57" s="1" t="s">
        <v>1759</v>
      </c>
      <c r="B57">
        <v>945</v>
      </c>
    </row>
    <row r="58" spans="1:2" ht="30" x14ac:dyDescent="0.25">
      <c r="A58" s="1" t="s">
        <v>1760</v>
      </c>
      <c r="B58">
        <v>389</v>
      </c>
    </row>
    <row r="59" spans="1:2" ht="30" x14ac:dyDescent="0.25">
      <c r="A59" s="1" t="s">
        <v>1761</v>
      </c>
      <c r="B59">
        <v>48</v>
      </c>
    </row>
    <row r="60" spans="1:2" ht="30" x14ac:dyDescent="0.25">
      <c r="A60" s="1" t="s">
        <v>1762</v>
      </c>
      <c r="B60">
        <v>19</v>
      </c>
    </row>
    <row r="61" spans="1:2" x14ac:dyDescent="0.25">
      <c r="A61" s="1" t="s">
        <v>442</v>
      </c>
      <c r="B61">
        <v>44</v>
      </c>
    </row>
    <row r="62" spans="1:2" x14ac:dyDescent="0.25">
      <c r="A62" s="208" t="s">
        <v>1763</v>
      </c>
    </row>
    <row r="63" spans="1:2" x14ac:dyDescent="0.25">
      <c r="A63" s="208"/>
    </row>
    <row r="65" spans="1:6" ht="15.75" x14ac:dyDescent="0.25">
      <c r="A65" s="3" t="s">
        <v>1764</v>
      </c>
    </row>
    <row r="66" spans="1:6" x14ac:dyDescent="0.25">
      <c r="A66" t="s">
        <v>897</v>
      </c>
      <c r="B66" s="37" t="s">
        <v>210</v>
      </c>
      <c r="C66" s="37" t="s">
        <v>211</v>
      </c>
      <c r="D66" s="37" t="s">
        <v>212</v>
      </c>
      <c r="E66" s="37" t="s">
        <v>213</v>
      </c>
      <c r="F66" s="37" t="s">
        <v>214</v>
      </c>
    </row>
    <row r="67" spans="1:6" x14ac:dyDescent="0.25">
      <c r="A67" t="s">
        <v>1765</v>
      </c>
      <c r="B67">
        <v>145</v>
      </c>
      <c r="C67">
        <v>152</v>
      </c>
      <c r="D67">
        <v>164</v>
      </c>
      <c r="E67">
        <v>150</v>
      </c>
      <c r="F67">
        <v>156</v>
      </c>
    </row>
    <row r="68" spans="1:6" x14ac:dyDescent="0.25">
      <c r="A68" s="208" t="s">
        <v>1766</v>
      </c>
    </row>
    <row r="69" spans="1:6" x14ac:dyDescent="0.25">
      <c r="A69" s="208"/>
    </row>
    <row r="70" spans="1:6" x14ac:dyDescent="0.25">
      <c r="A70" s="208"/>
    </row>
    <row r="71" spans="1:6" ht="15.75" x14ac:dyDescent="0.25">
      <c r="A71" s="3" t="s">
        <v>1071</v>
      </c>
    </row>
    <row r="72" spans="1:6" x14ac:dyDescent="0.25">
      <c r="A72" t="s">
        <v>459</v>
      </c>
      <c r="B72" s="264" t="s">
        <v>460</v>
      </c>
      <c r="C72" s="264" t="s">
        <v>461</v>
      </c>
      <c r="D72" s="264" t="s">
        <v>462</v>
      </c>
      <c r="E72" s="264" t="s">
        <v>463</v>
      </c>
      <c r="F72" s="264"/>
    </row>
    <row r="73" spans="1:6" x14ac:dyDescent="0.25">
      <c r="A73" s="5" t="s">
        <v>464</v>
      </c>
      <c r="B73" s="72">
        <v>4.9799999999999995</v>
      </c>
      <c r="C73" s="72">
        <v>4.5600000000000005</v>
      </c>
      <c r="D73" s="5">
        <v>3.38</v>
      </c>
      <c r="E73" s="5">
        <v>4.3099999999999996</v>
      </c>
      <c r="F73" s="37"/>
    </row>
    <row r="74" spans="1:6" x14ac:dyDescent="0.25">
      <c r="A74" t="s">
        <v>465</v>
      </c>
      <c r="B74" s="37">
        <v>0.47000000000000003</v>
      </c>
      <c r="C74" s="37">
        <v>0.42</v>
      </c>
      <c r="D74">
        <v>0.48</v>
      </c>
      <c r="E74">
        <v>0.53</v>
      </c>
      <c r="F74" s="37"/>
    </row>
    <row r="75" spans="1:6" x14ac:dyDescent="0.25">
      <c r="A75" t="s">
        <v>466</v>
      </c>
      <c r="B75" s="37">
        <v>8.3099999999999987</v>
      </c>
      <c r="C75" s="37">
        <v>10.100000000000001</v>
      </c>
      <c r="D75">
        <v>8.9599999999999991</v>
      </c>
      <c r="E75">
        <v>9.85</v>
      </c>
      <c r="F75" s="37"/>
    </row>
    <row r="76" spans="1:6" x14ac:dyDescent="0.25">
      <c r="A76" t="s">
        <v>467</v>
      </c>
      <c r="B76" s="37">
        <v>7.28</v>
      </c>
      <c r="C76" s="37">
        <v>6.9099999999999993</v>
      </c>
      <c r="D76">
        <v>5.86</v>
      </c>
      <c r="E76">
        <v>5.9700000000000006</v>
      </c>
      <c r="F76" s="37"/>
    </row>
    <row r="77" spans="1:6" x14ac:dyDescent="0.25">
      <c r="A77" t="s">
        <v>468</v>
      </c>
      <c r="B77" s="37"/>
      <c r="C77" s="37"/>
      <c r="D77" s="37"/>
      <c r="E77" s="37"/>
      <c r="F77" s="37"/>
    </row>
    <row r="78" spans="1:6" x14ac:dyDescent="0.25">
      <c r="A78" s="208" t="s">
        <v>1072</v>
      </c>
    </row>
    <row r="79" spans="1:6" x14ac:dyDescent="0.25">
      <c r="A79" s="208"/>
    </row>
    <row r="80" spans="1:6" x14ac:dyDescent="0.25">
      <c r="A80" s="208"/>
    </row>
    <row r="81" spans="1:9" ht="15.75" x14ac:dyDescent="0.25">
      <c r="A81" s="3" t="s">
        <v>1767</v>
      </c>
    </row>
    <row r="82" spans="1:9" x14ac:dyDescent="0.25">
      <c r="A82" t="s">
        <v>357</v>
      </c>
      <c r="B82" s="37" t="s">
        <v>210</v>
      </c>
      <c r="C82" s="37" t="s">
        <v>211</v>
      </c>
      <c r="D82" s="37" t="s">
        <v>212</v>
      </c>
      <c r="E82" s="37" t="s">
        <v>213</v>
      </c>
      <c r="F82" s="37" t="s">
        <v>214</v>
      </c>
      <c r="G82" s="37" t="s">
        <v>215</v>
      </c>
      <c r="H82" s="37" t="s">
        <v>472</v>
      </c>
      <c r="I82" s="37" t="s">
        <v>473</v>
      </c>
    </row>
    <row r="83" spans="1:9" ht="30" x14ac:dyDescent="0.25">
      <c r="A83" s="1" t="s">
        <v>1768</v>
      </c>
      <c r="B83">
        <v>84</v>
      </c>
      <c r="C83">
        <v>81</v>
      </c>
      <c r="D83">
        <v>81</v>
      </c>
      <c r="E83">
        <v>80</v>
      </c>
      <c r="F83">
        <v>75</v>
      </c>
      <c r="G83">
        <v>74</v>
      </c>
      <c r="H83">
        <v>75</v>
      </c>
      <c r="I83">
        <v>74</v>
      </c>
    </row>
    <row r="84" spans="1:9" x14ac:dyDescent="0.25">
      <c r="A84" s="205" t="s">
        <v>477</v>
      </c>
    </row>
  </sheetData>
  <sheetProtection sheet="1" formatCells="0" formatColumns="0" formatRows="0" insertColumns="0" insertRows="0" insertHyperlinks="0" deleteColumns="0" deleteRows="0" autoFilter="0" pivotTables="0"/>
  <mergeCells count="1">
    <mergeCell ref="A2:E2"/>
  </mergeCells>
  <phoneticPr fontId="30" type="noConversion"/>
  <hyperlinks>
    <hyperlink ref="E1" location="Overzicht!A1" display="Terug naar overzichtstabel"/>
  </hyperlink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80" zoomScaleNormal="80" workbookViewId="0"/>
  </sheetViews>
  <sheetFormatPr defaultRowHeight="15" x14ac:dyDescent="0.25"/>
  <cols>
    <col min="1" max="1" width="33.28515625" customWidth="1"/>
    <col min="2" max="2" width="18.5703125" customWidth="1"/>
    <col min="3" max="4" width="16.28515625" customWidth="1"/>
    <col min="5" max="5" width="19.140625" customWidth="1"/>
    <col min="6" max="6" width="15.140625" customWidth="1"/>
    <col min="7" max="7" width="13.85546875" customWidth="1"/>
  </cols>
  <sheetData>
    <row r="1" spans="1:5" ht="21" x14ac:dyDescent="0.35">
      <c r="A1" s="4" t="s">
        <v>1769</v>
      </c>
      <c r="E1" s="105" t="s">
        <v>206</v>
      </c>
    </row>
    <row r="2" spans="1:5" ht="48.75" customHeight="1" x14ac:dyDescent="0.25">
      <c r="A2" s="291" t="s">
        <v>1770</v>
      </c>
      <c r="B2" s="291"/>
      <c r="C2" s="291"/>
      <c r="D2" s="291"/>
      <c r="E2" s="291"/>
    </row>
    <row r="3" spans="1:5" x14ac:dyDescent="0.25">
      <c r="A3" s="2"/>
      <c r="B3" s="2"/>
      <c r="C3" s="2"/>
      <c r="D3" s="2"/>
      <c r="E3" s="2"/>
    </row>
    <row r="4" spans="1:5" x14ac:dyDescent="0.25">
      <c r="A4" s="2"/>
      <c r="B4" s="2"/>
      <c r="C4" s="2"/>
      <c r="D4" s="2"/>
      <c r="E4" s="2"/>
    </row>
    <row r="5" spans="1:5" x14ac:dyDescent="0.25">
      <c r="A5" s="16" t="s">
        <v>1771</v>
      </c>
    </row>
    <row r="6" spans="1:5" x14ac:dyDescent="0.25">
      <c r="A6" t="s">
        <v>1772</v>
      </c>
      <c r="B6" s="37" t="s">
        <v>209</v>
      </c>
    </row>
    <row r="7" spans="1:5" x14ac:dyDescent="0.25">
      <c r="A7" s="1" t="s">
        <v>1773</v>
      </c>
      <c r="B7">
        <v>676</v>
      </c>
    </row>
    <row r="8" spans="1:5" x14ac:dyDescent="0.25">
      <c r="A8" s="106" t="s">
        <v>1774</v>
      </c>
      <c r="B8" s="7">
        <v>4083</v>
      </c>
    </row>
    <row r="9" spans="1:5" x14ac:dyDescent="0.25">
      <c r="A9" s="1" t="s">
        <v>1775</v>
      </c>
      <c r="B9" s="38">
        <v>41799</v>
      </c>
    </row>
    <row r="10" spans="1:5" x14ac:dyDescent="0.25">
      <c r="A10" s="1" t="s">
        <v>1776</v>
      </c>
      <c r="B10" s="7">
        <v>16108</v>
      </c>
    </row>
    <row r="11" spans="1:5" x14ac:dyDescent="0.25">
      <c r="A11" s="1" t="s">
        <v>1777</v>
      </c>
      <c r="B11" s="7">
        <v>12400</v>
      </c>
    </row>
    <row r="12" spans="1:5" x14ac:dyDescent="0.25">
      <c r="A12" s="1" t="s">
        <v>1778</v>
      </c>
      <c r="B12" s="7">
        <v>4278</v>
      </c>
    </row>
    <row r="13" spans="1:5" x14ac:dyDescent="0.25">
      <c r="A13" s="148" t="s">
        <v>240</v>
      </c>
      <c r="B13" s="114">
        <v>79343</v>
      </c>
    </row>
    <row r="14" spans="1:5" x14ac:dyDescent="0.25">
      <c r="A14" t="s">
        <v>1779</v>
      </c>
      <c r="B14" s="7"/>
    </row>
    <row r="15" spans="1:5" x14ac:dyDescent="0.25">
      <c r="A15" s="208" t="s">
        <v>1780</v>
      </c>
    </row>
    <row r="18" spans="1:4" x14ac:dyDescent="0.25">
      <c r="A18" s="16" t="s">
        <v>1781</v>
      </c>
    </row>
    <row r="19" spans="1:4" x14ac:dyDescent="0.25">
      <c r="A19" t="s">
        <v>1772</v>
      </c>
      <c r="B19" s="37" t="s">
        <v>473</v>
      </c>
      <c r="C19" s="37" t="s">
        <v>1782</v>
      </c>
    </row>
    <row r="20" spans="1:4" x14ac:dyDescent="0.25">
      <c r="A20" s="1" t="s">
        <v>1773</v>
      </c>
      <c r="B20" s="38">
        <v>333</v>
      </c>
      <c r="C20" s="38">
        <v>0</v>
      </c>
    </row>
    <row r="21" spans="1:4" x14ac:dyDescent="0.25">
      <c r="A21" s="106" t="s">
        <v>1774</v>
      </c>
      <c r="B21" s="38">
        <v>1706</v>
      </c>
      <c r="C21" s="38">
        <v>0</v>
      </c>
    </row>
    <row r="22" spans="1:4" x14ac:dyDescent="0.25">
      <c r="A22" s="1" t="s">
        <v>1775</v>
      </c>
      <c r="B22" s="38">
        <v>44113</v>
      </c>
      <c r="C22" s="38">
        <v>47732</v>
      </c>
    </row>
    <row r="23" spans="1:4" x14ac:dyDescent="0.25">
      <c r="A23" s="1" t="s">
        <v>1776</v>
      </c>
      <c r="B23" s="38">
        <v>22245</v>
      </c>
      <c r="C23" s="38">
        <v>29677</v>
      </c>
    </row>
    <row r="24" spans="1:4" x14ac:dyDescent="0.25">
      <c r="A24" s="1" t="s">
        <v>1777</v>
      </c>
      <c r="B24" s="38">
        <v>17986</v>
      </c>
      <c r="C24" s="38">
        <v>24701</v>
      </c>
    </row>
    <row r="25" spans="1:4" x14ac:dyDescent="0.25">
      <c r="A25" s="1" t="s">
        <v>1778</v>
      </c>
      <c r="B25" s="38">
        <v>3520</v>
      </c>
      <c r="C25" s="38">
        <v>3707</v>
      </c>
    </row>
    <row r="26" spans="1:4" x14ac:dyDescent="0.25">
      <c r="A26" s="148" t="s">
        <v>240</v>
      </c>
      <c r="B26" s="109">
        <v>89903</v>
      </c>
      <c r="C26" s="109">
        <v>105816</v>
      </c>
    </row>
    <row r="27" spans="1:4" x14ac:dyDescent="0.25">
      <c r="A27" t="s">
        <v>1779</v>
      </c>
      <c r="B27" s="38"/>
      <c r="C27" s="38"/>
    </row>
    <row r="28" spans="1:4" x14ac:dyDescent="0.25">
      <c r="A28" s="208" t="s">
        <v>1780</v>
      </c>
      <c r="B28" s="37"/>
      <c r="C28" s="38"/>
    </row>
    <row r="29" spans="1:4" x14ac:dyDescent="0.25">
      <c r="A29" s="208"/>
      <c r="B29" s="37"/>
      <c r="C29" s="38"/>
    </row>
    <row r="30" spans="1:4" x14ac:dyDescent="0.25">
      <c r="A30" s="208"/>
      <c r="B30" s="37"/>
      <c r="C30" s="38"/>
    </row>
    <row r="31" spans="1:4" x14ac:dyDescent="0.25">
      <c r="A31" s="16" t="s">
        <v>1783</v>
      </c>
    </row>
    <row r="32" spans="1:4" x14ac:dyDescent="0.25">
      <c r="A32" t="s">
        <v>1772</v>
      </c>
      <c r="B32" s="37" t="s">
        <v>213</v>
      </c>
      <c r="C32" s="37" t="s">
        <v>473</v>
      </c>
      <c r="D32" s="37" t="s">
        <v>1782</v>
      </c>
    </row>
    <row r="33" spans="1:7" x14ac:dyDescent="0.25">
      <c r="A33" s="1" t="s">
        <v>1773</v>
      </c>
      <c r="B33" s="38">
        <v>13</v>
      </c>
      <c r="C33" s="38">
        <v>14</v>
      </c>
      <c r="D33" s="38">
        <v>15</v>
      </c>
    </row>
    <row r="34" spans="1:7" x14ac:dyDescent="0.25">
      <c r="A34" s="106" t="s">
        <v>1774</v>
      </c>
      <c r="B34" s="38">
        <v>-160</v>
      </c>
      <c r="C34" s="38">
        <v>6</v>
      </c>
      <c r="D34" s="38">
        <v>102</v>
      </c>
    </row>
    <row r="35" spans="1:7" x14ac:dyDescent="0.25">
      <c r="A35" s="1" t="s">
        <v>1775</v>
      </c>
      <c r="B35" s="38">
        <v>1475</v>
      </c>
      <c r="C35" s="38">
        <v>1435</v>
      </c>
      <c r="D35" s="38">
        <v>1243</v>
      </c>
    </row>
    <row r="36" spans="1:7" x14ac:dyDescent="0.25">
      <c r="A36" s="1" t="s">
        <v>1776</v>
      </c>
      <c r="B36" s="38">
        <v>401</v>
      </c>
      <c r="C36" s="38">
        <v>489</v>
      </c>
      <c r="D36" s="38">
        <v>451</v>
      </c>
    </row>
    <row r="37" spans="1:7" x14ac:dyDescent="0.25">
      <c r="A37" s="1" t="s">
        <v>1777</v>
      </c>
      <c r="B37" s="38">
        <v>554</v>
      </c>
      <c r="C37" s="38">
        <v>830</v>
      </c>
      <c r="D37" s="38">
        <v>862</v>
      </c>
    </row>
    <row r="38" spans="1:7" x14ac:dyDescent="0.25">
      <c r="A38" s="148" t="s">
        <v>240</v>
      </c>
      <c r="B38" s="109">
        <v>2567</v>
      </c>
      <c r="C38" s="109">
        <v>3077</v>
      </c>
      <c r="D38" s="109">
        <v>2966</v>
      </c>
    </row>
    <row r="39" spans="1:7" x14ac:dyDescent="0.25">
      <c r="A39" t="s">
        <v>1779</v>
      </c>
      <c r="B39" s="38"/>
      <c r="C39" s="38"/>
      <c r="D39" s="38"/>
    </row>
    <row r="40" spans="1:7" x14ac:dyDescent="0.25">
      <c r="A40" s="208" t="s">
        <v>1780</v>
      </c>
      <c r="B40" s="38"/>
      <c r="C40" s="38"/>
      <c r="D40" s="37"/>
    </row>
    <row r="41" spans="1:7" x14ac:dyDescent="0.25">
      <c r="A41" s="208"/>
      <c r="B41" s="38"/>
      <c r="C41" s="38"/>
      <c r="D41" s="37"/>
    </row>
    <row r="42" spans="1:7" x14ac:dyDescent="0.25">
      <c r="A42" s="208"/>
      <c r="B42" s="38"/>
      <c r="C42" s="38"/>
      <c r="D42" s="37"/>
    </row>
    <row r="43" spans="1:7" x14ac:dyDescent="0.25">
      <c r="A43" s="16" t="s">
        <v>1784</v>
      </c>
    </row>
    <row r="44" spans="1:7" x14ac:dyDescent="0.25">
      <c r="A44" t="s">
        <v>1772</v>
      </c>
      <c r="B44" s="37" t="s">
        <v>1785</v>
      </c>
      <c r="C44" s="37" t="s">
        <v>1786</v>
      </c>
      <c r="D44" s="37" t="s">
        <v>1787</v>
      </c>
      <c r="E44" s="37" t="s">
        <v>1788</v>
      </c>
      <c r="F44" s="37" t="s">
        <v>1789</v>
      </c>
      <c r="G44" s="37" t="s">
        <v>1790</v>
      </c>
    </row>
    <row r="45" spans="1:7" x14ac:dyDescent="0.25">
      <c r="A45" s="1" t="s">
        <v>1773</v>
      </c>
      <c r="B45" s="38">
        <v>66</v>
      </c>
      <c r="C45" s="38">
        <v>122</v>
      </c>
      <c r="D45" s="38">
        <v>90</v>
      </c>
      <c r="E45" s="38">
        <v>202</v>
      </c>
      <c r="F45" s="38">
        <v>241</v>
      </c>
      <c r="G45" s="38">
        <v>172</v>
      </c>
    </row>
    <row r="46" spans="1:7" x14ac:dyDescent="0.25">
      <c r="A46" s="106" t="s">
        <v>1774</v>
      </c>
      <c r="B46" s="38">
        <v>457</v>
      </c>
      <c r="C46" s="38">
        <v>554</v>
      </c>
      <c r="D46" s="38">
        <v>426</v>
      </c>
      <c r="E46" s="38">
        <v>919</v>
      </c>
      <c r="F46" s="38">
        <v>1165</v>
      </c>
      <c r="G46" s="38">
        <v>868</v>
      </c>
    </row>
    <row r="47" spans="1:7" x14ac:dyDescent="0.25">
      <c r="A47" s="1" t="s">
        <v>1775</v>
      </c>
      <c r="B47" s="38">
        <v>-500</v>
      </c>
      <c r="C47" s="38">
        <v>-128</v>
      </c>
      <c r="D47" s="38">
        <v>-897</v>
      </c>
      <c r="E47" s="38">
        <v>-317</v>
      </c>
      <c r="F47" s="38">
        <v>-25</v>
      </c>
      <c r="G47" s="38">
        <v>-1386</v>
      </c>
    </row>
    <row r="48" spans="1:7" x14ac:dyDescent="0.25">
      <c r="A48" s="1" t="s">
        <v>1776</v>
      </c>
      <c r="B48" s="38">
        <v>-1212</v>
      </c>
      <c r="C48" s="38">
        <v>-3357</v>
      </c>
      <c r="D48" s="38">
        <v>-4452</v>
      </c>
      <c r="E48" s="38">
        <v>-2671</v>
      </c>
      <c r="F48" s="38">
        <v>-4851</v>
      </c>
      <c r="G48" s="38">
        <v>-6201</v>
      </c>
    </row>
    <row r="49" spans="1:7" x14ac:dyDescent="0.25">
      <c r="A49" s="1" t="s">
        <v>1777</v>
      </c>
      <c r="B49" s="38">
        <v>-1101</v>
      </c>
      <c r="C49" s="38">
        <v>-2449</v>
      </c>
      <c r="D49" s="38">
        <v>-2941</v>
      </c>
      <c r="E49" s="38">
        <v>-2231</v>
      </c>
      <c r="F49" s="38">
        <v>-3432</v>
      </c>
      <c r="G49" s="38">
        <v>-4082</v>
      </c>
    </row>
    <row r="50" spans="1:7" x14ac:dyDescent="0.25">
      <c r="A50" s="148" t="s">
        <v>240</v>
      </c>
      <c r="B50" s="109">
        <v>-2671</v>
      </c>
      <c r="C50" s="109">
        <v>-5671</v>
      </c>
      <c r="D50" s="109">
        <v>-7930</v>
      </c>
      <c r="E50" s="109">
        <v>-4097</v>
      </c>
      <c r="F50" s="109">
        <v>-6902</v>
      </c>
      <c r="G50" s="109">
        <v>-10629</v>
      </c>
    </row>
    <row r="51" spans="1:7" x14ac:dyDescent="0.25">
      <c r="A51" t="s">
        <v>1779</v>
      </c>
      <c r="B51" s="38"/>
      <c r="C51" s="38"/>
      <c r="D51" s="38"/>
      <c r="E51" s="38"/>
      <c r="F51" s="38"/>
      <c r="G51" s="38"/>
    </row>
    <row r="52" spans="1:7" x14ac:dyDescent="0.25">
      <c r="A52" s="208" t="s">
        <v>1780</v>
      </c>
      <c r="B52" s="37"/>
      <c r="C52" s="38"/>
      <c r="D52" s="37"/>
    </row>
  </sheetData>
  <sheetProtection sheet="1" formatCells="0" formatColumns="0" formatRows="0" insertColumns="0" insertRows="0" insertHyperlinks="0" deleteColumns="0" deleteRows="0" autoFilter="0" pivotTables="0"/>
  <mergeCells count="1">
    <mergeCell ref="A2:E2"/>
  </mergeCells>
  <hyperlinks>
    <hyperlink ref="E1" location="Overzicht!A1" display="Terug naar overzichtstabel"/>
  </hyperlinks>
  <pageMargins left="0.7" right="0.7" top="0.75" bottom="0.75" header="0.3" footer="0.3"/>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0" zoomScaleNormal="80" workbookViewId="0"/>
  </sheetViews>
  <sheetFormatPr defaultRowHeight="15" x14ac:dyDescent="0.25"/>
  <cols>
    <col min="1" max="1" width="34.42578125" customWidth="1"/>
    <col min="2" max="2" width="16.140625" customWidth="1"/>
    <col min="3" max="3" width="14.28515625" customWidth="1"/>
    <col min="4" max="4" width="15.7109375" customWidth="1"/>
    <col min="5" max="5" width="19" customWidth="1"/>
  </cols>
  <sheetData>
    <row r="1" spans="1:5" ht="30" x14ac:dyDescent="0.35">
      <c r="A1" s="4" t="s">
        <v>1988</v>
      </c>
      <c r="E1" s="102" t="s">
        <v>206</v>
      </c>
    </row>
    <row r="2" spans="1:5" ht="45.75" customHeight="1" x14ac:dyDescent="0.25">
      <c r="A2" s="291" t="s">
        <v>1791</v>
      </c>
      <c r="B2" s="291"/>
      <c r="C2" s="291"/>
      <c r="D2" s="291"/>
      <c r="E2" s="291"/>
    </row>
  </sheetData>
  <sheetProtection sheet="1" formatCells="0" formatColumns="0" formatRows="0" insertColumns="0" insertRows="0" insertHyperlinks="0" deleteColumns="0" deleteRows="0" autoFilter="0" pivotTables="0"/>
  <mergeCells count="1">
    <mergeCell ref="A2:E2"/>
  </mergeCells>
  <hyperlinks>
    <hyperlink ref="E1" location="Overzicht!A1" display="Terug naar overzichtstabe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1 6 " ? > < D a t a M a s h u p   x m l n s = " h t t p : / / s c h e m a s . m i c r o s o f t . c o m / D a t a M a s h u p " > A A A A A G s J A A B Q S w M E F A A C A A g A f V a N V K k g d x m m A A A A 9 g A A A B I A H A B D b 2 5 m a W c v U G F j a 2 F n Z S 5 4 b W w g o h g A K K A U A A A A A A A A A A A A A A A A A A A A A A A A A A A A e 7 9 7 v 4 1 9 R W 6 O Q l l q U X F m f p 6 t k q G e g Z J C c U l i X k p i T n 5 e q q 1 S X r 6 S v R 0 v l 0 1 A Y n J 2 Y n q q A l B 1 X r F V R X G K r V J G S U m B l b 5 + e X m 5 X r m x X n 5 R u r 6 R g Y G h f o S v T 3 B y R m p u o h J c c S Z h x b q Z e S B r k 1 O V 7 G z C I K 6 x M 9 K z N N A z t T D S M 7 D R h 4 n Z + G b m I e S N g O 4 F y S I J 2 j i X 5 p S U F q X a 5 e X o + v n Y 6 M O 4 N v p Q L 9 g B A F B L A w Q U A A I A C A B 9 V o 1 U 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f V a N V C w P 8 6 V s B g A A x k k A A B M A H A B G b 3 J t d W x h c y 9 T Z W N 0 a W 9 u M S 5 t I K I Y A C i g F A A A A A A A A A A A A A A A A A A A A A A A A A A A A O 2 c c U / j N h T A / 0 f i O 1 j h j 7 V S q R I n a d O b + K P j d o P d N p 0 K u 0 m j J 2 Q a t 5 g m d u U k Z Q P 1 E + 1 j 7 I v N S Z O m E I c j I b u C 5 N N J 0 O f 4 1 X 7 + P f v F z y b A k 5 A w C s 7 W P 4 3 v 9 / f 2 9 4 J r x L E L D r R z d O V h X e + B 1 i c 0 w 8 B w 2 h o 4 A h 4 O 9 / e A + H f G I j 7 B Q v L J n X a T Z 4 P W B + L h 7 j G j I a Z h 0 N J G 7 8 a f O L s R 2 j E d f 9 a h D q 0 e + I g p J c G S I z Q D w 0 k U Y v A n 4 7 O x b o L f S b h k m B M q P v U B + P z H G T h h U R j M G f O C y T U O A 4 C S C n d x B a E N g g + Y C N 1 A / J + Q m y n m w d j s b u s x u + L z T 3 i G l 5 g G Y 4 4 W C 8 Z D 0 Z t L D 1 E X e + R m f i n 0 6 J e H l 0 v Y X b h T r d 0 B F 6 f + w s O + 6 A K K r X K k G V 2 o f W l 3 1 t 3 e W O U o t c D 9 x a l 7 t D G W 9 m V 1 8 R 6 F 6 E v 6 + I E m L O C z U F j 0 B C N X t D A 2 Y v J 0 N y 1 J 5 a 1 M h W h B W j L 0 v L M J 8 h A P j k I e 4 U 0 b D r T j a 0 R n Q u f 5 3 w u c K z z n i A Z T x v 1 j 5 k U + j Q u D l q Q F n f t 7 b Y R n h G k d E I q H Q I j / C l c d c K + d 0 l t G k 0 f A K Q 1 7 V j f W k Z Q M k b C H d 9 D y p u 0 Z 5 q J y E H K M u Y s T E R O t W S J v I S z 2 7 z / x 8 C f S X 8 5 H T y q 6 I 3 i O 6 X V E 7 s Q A + j h M h F j 8 f v b j C U D T e I D o r K j h l E 6 I K 4 a H Y D A X T 5 C Y j S d a s c A c G H p X 1 / X k I 5 F 2 c d X e 3 y N U a l 6 p V z i p V 0 B d e U X u F Y 7 c K 5 y i V 1 Q A O F M S U 7 u W G 0 U m 1 g W w r M A s K 7 D K C u w X 8 W G Y G R 8 9 x c e G D 2 E V G R + G 2 Q A f h v m Q j 4 f z W o 6 H T G 6 W y K 0 S u V 0 i 7 5 X I + y V y p 0 Q + K J E b e l n B w x 5 X h d X O Y O 0 r W H N Y b T m s d h O w 2 g r W u r D 2 M 1 h V P L o F a 1 8 O a 7 8 J W P s K 1 p q w W l k Y Y F m H l t 0 G L a i Y 3 T B r y a M B q 4 l o w F L R Q G 1 m s 2 j A U q H r F q z y a M B q I h q w V D R Q F 1 Y 7 m 2 B t 9 R 6 e w 2 r L Z 1 a 7 i Z n V V j N r 7 Z k V b q I B B W s + s 0 L 5 z A q b m F m h g r W Z 0 F X x q s L W V 8 2 r o W f 7 A q a C N d 8 X 0 O X 7 A n o T + w K 6 g r U m r I 6 R w t p T k U A O q 7 C K D F b H a A B W x 1 C w 1 o R 1 M E h h 7 a s w I I d V W E U G 6 2 D Q A K y D g Y K 1 b h i w S c w P F K x 5 G C B P z B t N J O Y N R 8 F a E 1 b T S m E 1 V S 4 r h 1 V Y R Q a r a T U A q 2 k p W O v C m h 0 E N N X M u g W r / C C g K T k I W B 3 W n o K 1 J q x w c / 7 K q A z r b + / G 7 9 k k i s c 9 E L / d U o 8 h N x h D Q x 9 A H Q Q C Y s b n z F 8 g Q a F / F Q m A J j g G E Y T o C n s e p l c M z 0 F M U x W Q o H x b C T a x r Q S f u a 3 0 / x y d e w h T / T N 1 M F s t Y f U s + o 7 G V L 6 S w S Z W M v j q V r K q 6 0 n m o m b 1 D b v d D K c p d 1 F T 4 q I V D 3 2 b 5 r c 5 9 J 3 j 8 s g / Z 9 g n r l g H X T G W 5 M Y N 3 I i L p X R o H B J 6 h 8 N 4 Z S U 0 s V e B h P T x i C e H q 5 e Y 3 2 I + F y t u 8 v H X j 8 P k Z 0 v U 9 g l 9 J 0 a m v d F A f C z R E B H R 6 / k 8 P b t d o S J C l A t B 9 Y o c B w t G g 6 9 X 8 7 F L E F 0 f N a + h o n a 2 s P q 2 y 2 7 8 o 0 I m r 6 J / W P B 1 + g d U / r E z / 4 B Z w s d U h + q 2 Q g 5 5 w g c 2 k f C B r y 7 h U / W 0 U I a M / V Z C D l s + n L Z k O C t O q b b + b a Z U I g z I a d J D 5 G G Q z Z f P x m c o m Y 2 H k p e V H 4 q i k I U I e S 9 6 5 7 A G b 4 0 Y S 5 6 X s C R 5 i a q L 8 G D H i / A V E 5 N l f P X w K y g 9 F 5 k X 8 X G a L f x i 7 i Y u W K 9 w o g 9 v g x I o v y 8 A J f c F K l I C + z u m h J Q N z H M W p l X e x K G I 9 1 x w H A U h 8 / M m C u m 6 X u t R J z p A c x n j o N v t g o T R 7 + I b p h h N r s F F + k 1 b / R 9 h X 8 A s 1 C c l W z Z d F 6 T i 1 q N W d O 6 L 3 7 H a V k q R L 1 c a F + R K H 3 9 7 b k 9 T 2 o / t b b n 4 g Z 8 R E s G K p 3 3 N 3 u l d 3 4 2 n g t F I W 6 2 K V j h n C z B i t 1 s t P p u T R a v Y o 4 7 x w D 0 L 9 a V x o l P / d t u O n F O e r Y N N Z O v g M 7 N 1 r 3 w r c F D / E t i O x l S + L M O X L 8 t w 1 8 v y x r u n h A d h x Q m 3 7 E 2 g I h C 9 7 N J K r 3 p y a j d A 9 O Q X S n q S C y U V g e j Z O w Y i r o / i v 8 4 Q 2 y T e G J m K V + P 4 r z B M I z o R 8 i f A e K R p Y + / D Q p 0 r s b J i j x U p y + t c F i e 4 e N z S B 4 o q t w s v i 2 8 i S w n S Y p j x b B 5 J l F G C w 6 J U 6 C i v 4 h I e / y E W 3 A F B i K a d s s T Y i x y l n + 2 6 O 9 U v z O z G U f r y X f d + E 4 m x / p s / b 1 3 1 4 G m 2 A + K 8 l X n S k e + A O E 1 s a D m v b k O r b P i f G u b / A F B L A Q I t A B Q A A g A I A H 1 W j V S p I H c Z p g A A A P Y A A A A S A A A A A A A A A A A A A A A A A A A A A A B D b 2 5 m a W c v U G F j a 2 F n Z S 5 4 b W x Q S w E C L Q A U A A I A C A B 9 V o 1 U U 3 I 4 L J s A A A D h A A A A E w A A A A A A A A A A A A A A A A D y A A A A W 0 N v b n R l b n R f V H l w Z X N d L n h t b F B L A Q I t A B Q A A g A I A H 1 W j V Q s D / O l b A Y A A M Z J A A A T A A A A A A A A A A A A A A A A A N o B A A B G b 3 J t d W x h c y 9 T Z W N 0 a W 9 u M S 5 t U E s F B g A A A A A D A A M A w g A A A J M I 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5 k A Q A A A A A A z G Q B 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R h Y m x l M D A 2 J T I w K F B h Z 2 U l M j A x O C k 8 L 0 l 0 Z W 1 Q Y X R o P j w v S X R l b U x v Y 2 F 0 a W 9 u P j x T d G F i b G V F b n R y a W V z P j x F b n R y e S B U e X B l P S J B Z G R l Z F R v R G F 0 Y U 1 v Z G V s I i B W Y W x 1 Z T 0 i b D A i I C 8 + P E V u d H J 5 I F R 5 c G U 9 I k J 1 Z m Z l c k 5 l e H R S Z W Z y Z X N o I i B W Y W x 1 Z T 0 i b D E i I C 8 + P E V u d H J 5 I F R 5 c G U 9 I k Z p b G x D b 3 V u d C I g V m F s d W U 9 I m w x M i I g L z 4 8 R W 5 0 c n k g V H l w Z T 0 i R m l s b E V u Y W J s Z W Q i I F Z h b H V l P S J s M S I g L z 4 8 R W 5 0 c n k g V H l w Z T 0 i R m l s b E V y c m 9 y Q 2 9 k Z S I g V m F s d W U 9 I n N V b m t u b 3 d u I i A v P j x F b n R y e S B U e X B l P S J G a W x s R X J y b 3 J D b 3 V u d C I g V m F s d W U 9 I m w w I i A v P j x F b n R y e S B U e X B l P S J G a W x s T G F z d F V w Z G F 0 Z W Q i I F Z h b H V l P S J k M j A y M i 0 w M y 0 w M 1 Q x M z o w M T o z N S 4 x M z U 5 M D Y x W i I g L z 4 8 R W 5 0 c n k g V H l w Z T 0 i R m l s b E N v b H V t b l R 5 c G V z I i B W Y W x 1 Z T 0 i c 0 J n T U R B d 0 0 9 I i A v P j x F b n R y e S B U e X B l P S J G a W x s Q 2 9 s d W 1 u T m F t Z X M i I F Z h b H V l P S J z W y Z x d W 9 0 O 1 J l Z 2 l v J n F 1 b 3 Q 7 L C Z x d W 9 0 O 0 l u d 2 9 u Z X J z J n F 1 b 3 Q 7 L C Z x d W 9 0 O 0 F h b n R h b F x u Z 2 V y Z W d p c 3 R y Z W V y Z G V c b m 9 u Z 2 V 2 Y W x w Y X R p w 6 t u d G V u X G 5 M V F I m c X V v d D s s J n F 1 b 3 Q 7 Q W F u d G F s X G 5 6 a W V r Z W 5 o d W l 6 Z W 4 g b W V 0 X G 5 l Z W 4 g U 0 V I I G F m Z G V s a W 5 n J n F 1 b 3 Q 7 L C Z x d W 9 0 O 0 l u Y 2 l k Z W 5 0 a W U g a 2 x p b m l z Y 2 h l X G 5 v b m d l d m F s c G F 0 a c O r b n R l b l x u c G V y I D E w L j A w M F x u a W 5 3 b 2 5 l c n M 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U s J n F 1 b 3 Q 7 a 2 V 5 Q 2 9 s d W 1 u T m F t Z X M m c X V v d D s 6 W 1 0 s J n F 1 b 3 Q 7 c X V l c n l S Z W x h d G l v b n N o a X B z J n F 1 b 3 Q 7 O l t d L C Z x d W 9 0 O 2 N v b H V t b k l k Z W 5 0 a X R p Z X M m c X V v d D s 6 W y Z x d W 9 0 O 1 N l Y 3 R p b 2 4 x L 1 R h Y m x l M D A 2 I C h Q Y W d l I D E 4 K S 9 D a G F u Z 2 V k I F R 5 c G U u e 1 J l Z 2 l v L D B 9 J n F 1 b 3 Q 7 L C Z x d W 9 0 O 1 N l Y 3 R p b 2 4 x L 1 R h Y m x l M D A 2 I C h Q Y W d l I D E 4 K S 9 D a G F u Z 2 V k I F R 5 c G U u e 0 l u d 2 9 u Z X J z L D F 9 J n F 1 b 3 Q 7 L C Z x d W 9 0 O 1 N l Y 3 R p b 2 4 x L 1 R h Y m x l M D A 2 I C h Q Y W d l I D E 4 K S 9 D a G F u Z 2 V k I F R 5 c G U u e 0 F h b n R h b F x u Z 2 V y Z W d p c 3 R y Z W V y Z G V c b m 9 u Z 2 V 2 Y W x w Y X R p w 6 t u d G V u X G 5 M V F I s M n 0 m c X V v d D s s J n F 1 b 3 Q 7 U 2 V j d G l v b j E v V G F i b G U w M D Y g K F B h Z 2 U g M T g p L 0 N o Y W 5 n Z W Q g V H l w Z S 5 7 Q W F u d G F s X G 5 6 a W V r Z W 5 o d W l 6 Z W 4 g b W V 0 X G 5 l Z W 4 g U 0 V I I G F m Z G V s a W 5 n L D N 9 J n F 1 b 3 Q 7 L C Z x d W 9 0 O 1 N l Y 3 R p b 2 4 x L 1 R h Y m x l M D A 2 I C h Q Y W d l I D E 4 K S 9 D a G F u Z 2 V k I F R 5 c G U u e 0 l u Y 2 l k Z W 5 0 a W U g a 2 x p b m l z Y 2 h l X G 5 v b m d l d m F s c G F 0 a c O r b n R l b l x u c G V y I D E w L j A w M F x u a W 5 3 b 2 5 l c n M s N H 0 m c X V v d D t d L C Z x d W 9 0 O 0 N v b H V t b k N v d W 5 0 J n F 1 b 3 Q 7 O j U s J n F 1 b 3 Q 7 S 2 V 5 Q 2 9 s d W 1 u T m F t Z X M m c X V v d D s 6 W 1 0 s J n F 1 b 3 Q 7 Q 2 9 s d W 1 u S W R l b n R p d G l l c y Z x d W 9 0 O z p b J n F 1 b 3 Q 7 U 2 V j d G l v b j E v V G F i b G U w M D Y g K F B h Z 2 U g M T g p L 0 N o Y W 5 n Z W Q g V H l w Z S 5 7 U m V n a W 8 s M H 0 m c X V v d D s s J n F 1 b 3 Q 7 U 2 V j d G l v b j E v V G F i b G U w M D Y g K F B h Z 2 U g M T g p L 0 N o Y W 5 n Z W Q g V H l w Z S 5 7 S W 5 3 b 2 5 l c n M s M X 0 m c X V v d D s s J n F 1 b 3 Q 7 U 2 V j d G l v b j E v V G F i b G U w M D Y g K F B h Z 2 U g M T g p L 0 N o Y W 5 n Z W Q g V H l w Z S 5 7 Q W F u d G F s X G 5 n Z X J l Z 2 l z d H J l Z X J k Z V x u b 2 5 n Z X Z h b H B h d G n D q 2 5 0 Z W 5 c b k x U U i w y f S Z x d W 9 0 O y w m c X V v d D t T Z W N 0 a W 9 u M S 9 U Y W J s Z T A w N i A o U G F n Z S A x O C k v Q 2 h h b m d l Z C B U e X B l L n t B Y W 5 0 Y W x c b n p p Z W t l b m h 1 a X p l b i B t Z X R c b m V l b i B T R U g g Y W Z k Z W x p b m c s M 3 0 m c X V v d D s s J n F 1 b 3 Q 7 U 2 V j d G l v b j E v V G F i b G U w M D Y g K F B h Z 2 U g M T g p L 0 N o Y W 5 n Z W Q g V H l w Z S 5 7 S W 5 j a W R l b n R p Z S B r b G l u a X N j a G V c b m 9 u Z 2 V 2 Y W x w Y X R p w 6 t u d G V u X G 5 w Z X I g M T A u M D A w X G 5 p b n d v b m V y c y w 0 f S Z x d W 9 0 O 1 0 s J n F 1 b 3 Q 7 U m V s Y X R p b 2 5 z a G l w S W 5 m b y Z x d W 9 0 O z p b X X 0 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U Y W J s Z T A w N l 9 f U G F n Z V 8 x O C I g L z 4 8 L 1 N 0 Y W J s Z U V u d H J p Z X M + P C 9 J d G V t P j x J d G V t P j x J d G V t T G 9 j Y X R p b 2 4 + P E l 0 Z W 1 U e X B l P k Z v c m 1 1 b G E 8 L 0 l 0 Z W 1 U e X B l P j x J d G V t U G F 0 a D 5 T Z W N 0 a W 9 u M S 9 U Y W J s Z T A w O C U y M C h Q Y W d l J T I w M j A p P C 9 J d G V t U G F 0 a D 4 8 L 0 l 0 Z W 1 M b 2 N h d G l v b j 4 8 U 3 R h Y m x l R W 5 0 c m l l c z 4 8 R W 5 0 c n k g V H l w Z T 0 i Q W R k Z W R U b 0 R h d G F N b 2 R l b C I g V m F s d W U 9 I m w w I i A v P j x F b n R y e S B U e X B l P S J C d W Z m Z X J O Z X h 0 U m V m c m V z a C I g V m F s d W U 9 I m w x I i A v P j x F b n R y e S B U e X B l P S J G a W x s Q 2 9 1 b n Q i I F Z h b H V l P S J s M S I g L z 4 8 R W 5 0 c n k g V H l w Z T 0 i R m l s b E V u Y W J s Z W Q i I F Z h b H V l P S J s M S I g L z 4 8 R W 5 0 c n k g V H l w Z T 0 i R m l s b E V y c m 9 y Q 2 9 k Z S I g V m F s d W U 9 I n N V b m t u b 3 d u I i A v P j x F b n R y e S B U e X B l P S J G a W x s R X J y b 3 J D b 3 V u d C I g V m F s d W U 9 I m w w I i A v P j x F b n R y e S B U e X B l P S J G a W x s T G F z d F V w Z G F 0 Z W Q i I F Z h b H V l P S J k M j A y M i 0 w M y 0 w M 1 Q x M z o w M T o 1 N C 4 1 M j Q 5 O T Q w W i I g L z 4 8 R W 5 0 c n k g V H l w Z T 0 i R m l s b E N v b H V t b l R 5 c G V z I i B W Y W x 1 Z T 0 i c 0 F 3 T U R B d 0 0 9 I i A v P j x F b n R y e S B U e X B l P S J G a W x s Q 2 9 s d W 1 u T m F t Z X M i I F Z h b H V l P S J z W y Z x d W 9 0 O 0 N v b H V t b j E m c X V v d D s s J n F 1 b 3 Q 7 Q 2 9 s d W 1 u M i Z x d W 9 0 O y w m c X V v d D t D b 2 x 1 b W 4 z J n F 1 b 3 Q 7 L C Z x d W 9 0 O 0 N v b H V t b j Q m c X V v d D s s J n F 1 b 3 Q 7 Q 2 9 s d W 1 u N 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S w m c X V v d D t r Z X l D b 2 x 1 b W 5 O Y W 1 l c y Z x d W 9 0 O z p b X S w m c X V v d D t x d W V y e V J l b G F 0 a W 9 u c 2 h p c H M m c X V v d D s 6 W 1 0 s J n F 1 b 3 Q 7 Y 2 9 s d W 1 u S W R l b n R p d G l l c y Z x d W 9 0 O z p b J n F 1 b 3 Q 7 U 2 V j d G l v b j E v V G F i b G U w M D g g K F B h Z 2 U g M j A p L 0 N o Y W 5 n Z W Q g V H l w Z S 5 7 Q 2 9 s d W 1 u M S w w f S Z x d W 9 0 O y w m c X V v d D t T Z W N 0 a W 9 u M S 9 U Y W J s Z T A w O C A o U G F n Z S A y M C k v Q 2 h h b m d l Z C B U e X B l L n t D b 2 x 1 b W 4 y L D F 9 J n F 1 b 3 Q 7 L C Z x d W 9 0 O 1 N l Y 3 R p b 2 4 x L 1 R h Y m x l M D A 4 I C h Q Y W d l I D I w K S 9 D a G F u Z 2 V k I F R 5 c G U u e 0 N v b H V t b j M s M n 0 m c X V v d D s s J n F 1 b 3 Q 7 U 2 V j d G l v b j E v V G F i b G U w M D g g K F B h Z 2 U g M j A p L 0 N o Y W 5 n Z W Q g V H l w Z S 5 7 Q 2 9 s d W 1 u N C w z f S Z x d W 9 0 O y w m c X V v d D t T Z W N 0 a W 9 u M S 9 U Y W J s Z T A w O C A o U G F n Z S A y M C k v Q 2 h h b m d l Z C B U e X B l L n t D b 2 x 1 b W 4 1 L D R 9 J n F 1 b 3 Q 7 X S w m c X V v d D t D b 2 x 1 b W 5 D b 3 V u d C Z x d W 9 0 O z o 1 L C Z x d W 9 0 O 0 t l e U N v b H V t b k 5 h b W V z J n F 1 b 3 Q 7 O l t d L C Z x d W 9 0 O 0 N v b H V t b k l k Z W 5 0 a X R p Z X M m c X V v d D s 6 W y Z x d W 9 0 O 1 N l Y 3 R p b 2 4 x L 1 R h Y m x l M D A 4 I C h Q Y W d l I D I w K S 9 D a G F u Z 2 V k I F R 5 c G U u e 0 N v b H V t b j E s M H 0 m c X V v d D s s J n F 1 b 3 Q 7 U 2 V j d G l v b j E v V G F i b G U w M D g g K F B h Z 2 U g M j A p L 0 N o Y W 5 n Z W Q g V H l w Z S 5 7 Q 2 9 s d W 1 u M i w x f S Z x d W 9 0 O y w m c X V v d D t T Z W N 0 a W 9 u M S 9 U Y W J s Z T A w O C A o U G F n Z S A y M C k v Q 2 h h b m d l Z C B U e X B l L n t D b 2 x 1 b W 4 z L D J 9 J n F 1 b 3 Q 7 L C Z x d W 9 0 O 1 N l Y 3 R p b 2 4 x L 1 R h Y m x l M D A 4 I C h Q Y W d l I D I w K S 9 D a G F u Z 2 V k I F R 5 c G U u e 0 N v b H V t b j Q s M 3 0 m c X V v d D s s J n F 1 b 3 Q 7 U 2 V j d G l v b j E v V G F i b G U w M D g g K F B h Z 2 U g M j A p L 0 N o Y W 5 n Z W Q g V H l w Z S 5 7 Q 2 9 s d W 1 u N S w 0 f S Z x d W 9 0 O 1 0 s J n F 1 b 3 Q 7 U m V s Y X R p b 2 5 z a G l w S W 5 m b y Z x d W 9 0 O z p b X X 0 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U Y W J s Z T A w O F 9 f U G F n Z V 8 y M C I g L z 4 8 L 1 N 0 Y W J s Z U V u d H J p Z X M + P C 9 J d G V t P j x J d G V t P j x J d G V t T G 9 j Y X R p b 2 4 + P E l 0 Z W 1 U e X B l P k Z v c m 1 1 b G E 8 L 0 l 0 Z W 1 U e X B l P j x J d G V t U G F 0 a D 5 T Z W N 0 a W 9 u M S 9 U Y W J s Z T A x M y U y M C h Q Y W d l J T I w M j Y p P C 9 J d G V t U G F 0 a D 4 8 L 0 l 0 Z W 1 M b 2 N h d G l v b j 4 8 U 3 R h Y m x l R W 5 0 c m l l c z 4 8 R W 5 0 c n k g V H l w Z T 0 i Q W R k Z W R U b 0 R h d G F N b 2 R l b C I g V m F s d W U 9 I m w w I i A v P j x F b n R y e S B U e X B l P S J C d W Z m Z X J O Z X h 0 U m V m c m V z a C I g V m F s d W U 9 I m w x I i A v P j x F b n R y e S B U e X B l P S J G a W x s Q 2 9 1 b n Q i I F Z h b H V l P S J s O C I g L z 4 8 R W 5 0 c n k g V H l w Z T 0 i R m l s b E V u Y W J s Z W Q i I F Z h b H V l P S J s M S I g L z 4 8 R W 5 0 c n k g V H l w Z T 0 i R m l s b E V y c m 9 y Q 2 9 k Z S I g V m F s d W U 9 I n N V b m t u b 3 d u I i A v P j x F b n R y e S B U e X B l P S J G a W x s R X J y b 3 J D b 3 V u d C I g V m F s d W U 9 I m w w I i A v P j x F b n R y e S B U e X B l P S J G a W x s T G F z d F V w Z G F 0 Z W Q i I F Z h b H V l P S J k M j A y M i 0 w M y 0 w M 1 Q x M z o w M T o 1 N C 4 2 M j U 5 O T c z W i I g L z 4 8 R W 5 0 c n k g V H l w Z T 0 i R m l s b E N v b H V t b l R 5 c G V z I i B W Y W x 1 Z T 0 i c 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E x L C Z x d W 9 0 O 2 t l e U N v b H V t b k 5 h b W V z J n F 1 b 3 Q 7 O l t d L C Z x d W 9 0 O 3 F 1 Z X J 5 U m V s Y X R p b 2 5 z a G l w c y Z x d W 9 0 O z p b X S w m c X V v d D t j b 2 x 1 b W 5 J Z G V u d G l 0 a W V z J n F 1 b 3 Q 7 O l s m c X V v d D t T Z W N 0 a W 9 u M S 9 U Y W J s Z T A x M y A o U G F n Z S A y N i k v Q 2 h h b m d l Z C B U e X B l L n t D b 2 x 1 b W 4 x L D B 9 J n F 1 b 3 Q 7 L C Z x d W 9 0 O 1 N l Y 3 R p b 2 4 x L 1 R h Y m x l M D E z I C h Q Y W d l I D I 2 K S 9 D a G F u Z 2 V k I F R 5 c G U u e 0 N v b H V t b j I s M X 0 m c X V v d D s s J n F 1 b 3 Q 7 U 2 V j d G l v b j E v V G F i b G U w M T M g K F B h Z 2 U g M j Y p L 0 N o Y W 5 n Z W Q g V H l w Z S 5 7 Q 2 9 s d W 1 u M y w y f S Z x d W 9 0 O y w m c X V v d D t T Z W N 0 a W 9 u M S 9 U Y W J s Z T A x M y A o U G F n Z S A y N i k v Q 2 h h b m d l Z C B U e X B l L n t D b 2 x 1 b W 4 0 L D N 9 J n F 1 b 3 Q 7 L C Z x d W 9 0 O 1 N l Y 3 R p b 2 4 x L 1 R h Y m x l M D E z I C h Q Y W d l I D I 2 K S 9 D a G F u Z 2 V k I F R 5 c G U u e 0 N v b H V t b j U s N H 0 m c X V v d D s s J n F 1 b 3 Q 7 U 2 V j d G l v b j E v V G F i b G U w M T M g K F B h Z 2 U g M j Y p L 0 N o Y W 5 n Z W Q g V H l w Z S 5 7 Q 2 9 s d W 1 u N i w 1 f S Z x d W 9 0 O y w m c X V v d D t T Z W N 0 a W 9 u M S 9 U Y W J s Z T A x M y A o U G F n Z S A y N i k v Q 2 h h b m d l Z C B U e X B l L n t D b 2 x 1 b W 4 3 L D Z 9 J n F 1 b 3 Q 7 L C Z x d W 9 0 O 1 N l Y 3 R p b 2 4 x L 1 R h Y m x l M D E z I C h Q Y W d l I D I 2 K S 9 D a G F u Z 2 V k I F R 5 c G U u e 0 N v b H V t b j g s N 3 0 m c X V v d D s s J n F 1 b 3 Q 7 U 2 V j d G l v b j E v V G F i b G U w M T M g K F B h Z 2 U g M j Y p L 0 N o Y W 5 n Z W Q g V H l w Z S 5 7 Q 2 9 s d W 1 u O S w 4 f S Z x d W 9 0 O y w m c X V v d D t T Z W N 0 a W 9 u M S 9 U Y W J s Z T A x M y A o U G F n Z S A y N i k v Q 2 h h b m d l Z C B U e X B l L n t D b 2 x 1 b W 4 x M C w 5 f S Z x d W 9 0 O y w m c X V v d D t T Z W N 0 a W 9 u M S 9 U Y W J s Z T A x M y A o U G F n Z S A y N i k v Q 2 h h b m d l Z C B U e X B l L n t D b 2 x 1 b W 4 x M S w x M H 0 m c X V v d D t d L C Z x d W 9 0 O 0 N v b H V t b k N v d W 5 0 J n F 1 b 3 Q 7 O j E x L C Z x d W 9 0 O 0 t l e U N v b H V t b k 5 h b W V z J n F 1 b 3 Q 7 O l t d L C Z x d W 9 0 O 0 N v b H V t b k l k Z W 5 0 a X R p Z X M m c X V v d D s 6 W y Z x d W 9 0 O 1 N l Y 3 R p b 2 4 x L 1 R h Y m x l M D E z I C h Q Y W d l I D I 2 K S 9 D a G F u Z 2 V k I F R 5 c G U u e 0 N v b H V t b j E s M H 0 m c X V v d D s s J n F 1 b 3 Q 7 U 2 V j d G l v b j E v V G F i b G U w M T M g K F B h Z 2 U g M j Y p L 0 N o Y W 5 n Z W Q g V H l w Z S 5 7 Q 2 9 s d W 1 u M i w x f S Z x d W 9 0 O y w m c X V v d D t T Z W N 0 a W 9 u M S 9 U Y W J s Z T A x M y A o U G F n Z S A y N i k v Q 2 h h b m d l Z C B U e X B l L n t D b 2 x 1 b W 4 z L D J 9 J n F 1 b 3 Q 7 L C Z x d W 9 0 O 1 N l Y 3 R p b 2 4 x L 1 R h Y m x l M D E z I C h Q Y W d l I D I 2 K S 9 D a G F u Z 2 V k I F R 5 c G U u e 0 N v b H V t b j Q s M 3 0 m c X V v d D s s J n F 1 b 3 Q 7 U 2 V j d G l v b j E v V G F i b G U w M T M g K F B h Z 2 U g M j Y p L 0 N o Y W 5 n Z W Q g V H l w Z S 5 7 Q 2 9 s d W 1 u N S w 0 f S Z x d W 9 0 O y w m c X V v d D t T Z W N 0 a W 9 u M S 9 U Y W J s Z T A x M y A o U G F n Z S A y N i k v Q 2 h h b m d l Z C B U e X B l L n t D b 2 x 1 b W 4 2 L D V 9 J n F 1 b 3 Q 7 L C Z x d W 9 0 O 1 N l Y 3 R p b 2 4 x L 1 R h Y m x l M D E z I C h Q Y W d l I D I 2 K S 9 D a G F u Z 2 V k I F R 5 c G U u e 0 N v b H V t b j c s N n 0 m c X V v d D s s J n F 1 b 3 Q 7 U 2 V j d G l v b j E v V G F i b G U w M T M g K F B h Z 2 U g M j Y p L 0 N o Y W 5 n Z W Q g V H l w Z S 5 7 Q 2 9 s d W 1 u O C w 3 f S Z x d W 9 0 O y w m c X V v d D t T Z W N 0 a W 9 u M S 9 U Y W J s Z T A x M y A o U G F n Z S A y N i k v Q 2 h h b m d l Z C B U e X B l L n t D b 2 x 1 b W 4 5 L D h 9 J n F 1 b 3 Q 7 L C Z x d W 9 0 O 1 N l Y 3 R p b 2 4 x L 1 R h Y m x l M D E z I C h Q Y W d l I D I 2 K S 9 D a G F u Z 2 V k I F R 5 c G U u e 0 N v b H V t b j E w L D l 9 J n F 1 b 3 Q 7 L C Z x d W 9 0 O 1 N l Y 3 R p b 2 4 x L 1 R h Y m x l M D E z I C h Q Y W d l I D I 2 K S 9 D a G F u Z 2 V k I F R 5 c G U u e 0 N v b H V t b j E x L D E w f S Z x d W 9 0 O 1 0 s J n F 1 b 3 Q 7 U m V s Y X R p b 2 5 z a G l w S W 5 m b y Z x d W 9 0 O z p b X X 0 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U Y W J s Z T A x M 1 9 f U G F n Z V 8 y N i I g L z 4 8 L 1 N 0 Y W J s Z U V u d H J p Z X M + P C 9 J d G V t P j x J d G V t P j x J d G V t T G 9 j Y X R p b 2 4 + P E l 0 Z W 1 U e X B l P k Z v c m 1 1 b G E 8 L 0 l 0 Z W 1 U e X B l P j x J d G V t U G F 0 a D 5 T Z W N 0 a W 9 u M S 9 U Y W J s Z T A x N S U y M C h Q Y W d l J T I w M j c p P C 9 J d G V t U G F 0 a D 4 8 L 0 l 0 Z W 1 M b 2 N h d G l v b j 4 8 U 3 R h Y m x l R W 5 0 c m l l c z 4 8 R W 5 0 c n k g V H l w Z T 0 i Q W R k Z W R U b 0 R h d G F N b 2 R l b C I g V m F s d W U 9 I m w w I i A v P j x F b n R y e S B U e X B l P S J C d W Z m Z X J O Z X h 0 U m V m c m V z a C I g V m F s d W U 9 I m w x I i A v P j x F b n R y e S B U e X B l P S J G a W x s Q 2 9 1 b n Q i I F Z h b H V l P S J s M T A i I C 8 + P E V u d H J 5 I F R 5 c G U 9 I k Z p b G x F b m F i b G V k I i B W Y W x 1 Z T 0 i b D E i I C 8 + P E V u d H J 5 I F R 5 c G U 9 I k Z p b G x F c n J v c k N v Z G U i I F Z h b H V l P S J z V W 5 r b m 9 3 b i I g L z 4 8 R W 5 0 c n k g V H l w Z T 0 i R m l s b E V y c m 9 y Q 2 9 1 b n Q i I F Z h b H V l P S J s M C I g L z 4 8 R W 5 0 c n k g V H l w Z T 0 i R m l s b E x h c 3 R V c G R h d G V k I i B W Y W x 1 Z T 0 i Z D I w M j I t M D M t M D N U M T M 6 M D E 6 N T Q u N j c w O T k 3 M 1 o i I C 8 + P E V u d H J 5 I F R 5 c G U 9 I k Z p b G x D b 2 x 1 b W 5 U e X B l c y I g V m F s d W U 9 I n N C Z 1 l H 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x M S w m c X V v d D t r Z X l D b 2 x 1 b W 5 O Y W 1 l c y Z x d W 9 0 O z p b X S w m c X V v d D t x d W V y e V J l b G F 0 a W 9 u c 2 h p c H M m c X V v d D s 6 W 1 0 s J n F 1 b 3 Q 7 Y 2 9 s d W 1 u S W R l b n R p d G l l c y Z x d W 9 0 O z p b J n F 1 b 3 Q 7 U 2 V j d G l v b j E v V G F i b G U w M T U g K F B h Z 2 U g M j c p L 0 N o Y W 5 n Z W Q g V H l w Z S 5 7 Q 2 9 s d W 1 u M S w w f S Z x d W 9 0 O y w m c X V v d D t T Z W N 0 a W 9 u M S 9 U Y W J s Z T A x N S A o U G F n Z S A y N y k v Q 2 h h b m d l Z C B U e X B l L n t D b 2 x 1 b W 4 y L D F 9 J n F 1 b 3 Q 7 L C Z x d W 9 0 O 1 N l Y 3 R p b 2 4 x L 1 R h Y m x l M D E 1 I C h Q Y W d l I D I 3 K S 9 D a G F u Z 2 V k I F R 5 c G U u e 0 N v b H V t b j M s M n 0 m c X V v d D s s J n F 1 b 3 Q 7 U 2 V j d G l v b j E v V G F i b G U w M T U g K F B h Z 2 U g M j c p L 0 N o Y W 5 n Z W Q g V H l w Z S 5 7 Q 2 9 s d W 1 u N C w z f S Z x d W 9 0 O y w m c X V v d D t T Z W N 0 a W 9 u M S 9 U Y W J s Z T A x N S A o U G F n Z S A y N y k v Q 2 h h b m d l Z C B U e X B l L n t D b 2 x 1 b W 4 1 L D R 9 J n F 1 b 3 Q 7 L C Z x d W 9 0 O 1 N l Y 3 R p b 2 4 x L 1 R h Y m x l M D E 1 I C h Q Y W d l I D I 3 K S 9 D a G F u Z 2 V k I F R 5 c G U u e 0 N v b H V t b j Y s N X 0 m c X V v d D s s J n F 1 b 3 Q 7 U 2 V j d G l v b j E v V G F i b G U w M T U g K F B h Z 2 U g M j c p L 0 N o Y W 5 n Z W Q g V H l w Z S 5 7 Q 2 9 s d W 1 u N y w 2 f S Z x d W 9 0 O y w m c X V v d D t T Z W N 0 a W 9 u M S 9 U Y W J s Z T A x N S A o U G F n Z S A y N y k v Q 2 h h b m d l Z C B U e X B l L n t D b 2 x 1 b W 4 4 L D d 9 J n F 1 b 3 Q 7 L C Z x d W 9 0 O 1 N l Y 3 R p b 2 4 x L 1 R h Y m x l M D E 1 I C h Q Y W d l I D I 3 K S 9 D a G F u Z 2 V k I F R 5 c G U u e 0 N v b H V t b j k s O H 0 m c X V v d D s s J n F 1 b 3 Q 7 U 2 V j d G l v b j E v V G F i b G U w M T U g K F B h Z 2 U g M j c p L 0 N o Y W 5 n Z W Q g V H l w Z S 5 7 Q 2 9 s d W 1 u M T A s O X 0 m c X V v d D s s J n F 1 b 3 Q 7 U 2 V j d G l v b j E v V G F i b G U w M T U g K F B h Z 2 U g M j c p L 0 N o Y W 5 n Z W Q g V H l w Z S 5 7 Q 2 9 s d W 1 u M T E s M T B 9 J n F 1 b 3 Q 7 X S w m c X V v d D t D b 2 x 1 b W 5 D b 3 V u d C Z x d W 9 0 O z o x M S w m c X V v d D t L Z X l D b 2 x 1 b W 5 O Y W 1 l c y Z x d W 9 0 O z p b X S w m c X V v d D t D b 2 x 1 b W 5 J Z G V u d G l 0 a W V z J n F 1 b 3 Q 7 O l s m c X V v d D t T Z W N 0 a W 9 u M S 9 U Y W J s Z T A x N S A o U G F n Z S A y N y k v Q 2 h h b m d l Z C B U e X B l L n t D b 2 x 1 b W 4 x L D B 9 J n F 1 b 3 Q 7 L C Z x d W 9 0 O 1 N l Y 3 R p b 2 4 x L 1 R h Y m x l M D E 1 I C h Q Y W d l I D I 3 K S 9 D a G F u Z 2 V k I F R 5 c G U u e 0 N v b H V t b j I s M X 0 m c X V v d D s s J n F 1 b 3 Q 7 U 2 V j d G l v b j E v V G F i b G U w M T U g K F B h Z 2 U g M j c p L 0 N o Y W 5 n Z W Q g V H l w Z S 5 7 Q 2 9 s d W 1 u M y w y f S Z x d W 9 0 O y w m c X V v d D t T Z W N 0 a W 9 u M S 9 U Y W J s Z T A x N S A o U G F n Z S A y N y k v Q 2 h h b m d l Z C B U e X B l L n t D b 2 x 1 b W 4 0 L D N 9 J n F 1 b 3 Q 7 L C Z x d W 9 0 O 1 N l Y 3 R p b 2 4 x L 1 R h Y m x l M D E 1 I C h Q Y W d l I D I 3 K S 9 D a G F u Z 2 V k I F R 5 c G U u e 0 N v b H V t b j U s N H 0 m c X V v d D s s J n F 1 b 3 Q 7 U 2 V j d G l v b j E v V G F i b G U w M T U g K F B h Z 2 U g M j c p L 0 N o Y W 5 n Z W Q g V H l w Z S 5 7 Q 2 9 s d W 1 u N i w 1 f S Z x d W 9 0 O y w m c X V v d D t T Z W N 0 a W 9 u M S 9 U Y W J s Z T A x N S A o U G F n Z S A y N y k v Q 2 h h b m d l Z C B U e X B l L n t D b 2 x 1 b W 4 3 L D Z 9 J n F 1 b 3 Q 7 L C Z x d W 9 0 O 1 N l Y 3 R p b 2 4 x L 1 R h Y m x l M D E 1 I C h Q Y W d l I D I 3 K S 9 D a G F u Z 2 V k I F R 5 c G U u e 0 N v b H V t b j g s N 3 0 m c X V v d D s s J n F 1 b 3 Q 7 U 2 V j d G l v b j E v V G F i b G U w M T U g K F B h Z 2 U g M j c p L 0 N o Y W 5 n Z W Q g V H l w Z S 5 7 Q 2 9 s d W 1 u O S w 4 f S Z x d W 9 0 O y w m c X V v d D t T Z W N 0 a W 9 u M S 9 U Y W J s Z T A x N S A o U G F n Z S A y N y k v Q 2 h h b m d l Z C B U e X B l L n t D b 2 x 1 b W 4 x M C w 5 f S Z x d W 9 0 O y w m c X V v d D t T Z W N 0 a W 9 u M S 9 U Y W J s Z T A x N S A o U G F n Z S A y N y k v Q 2 h h b m d l Z C B U e X B l L n t D b 2 x 1 b W 4 x M S w x M H 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V G F i b G U w M T V f X 1 B h Z 2 V f M j c i I C 8 + P C 9 T d G F i b G V F b n R y a W V z P j w v S X R l b T 4 8 S X R l b T 4 8 S X R l b U x v Y 2 F 0 a W 9 u P j x J d G V t V H l w Z T 5 G b 3 J t d W x h P C 9 J d G V t V H l w Z T 4 8 S X R l b V B h d G g + U 2 V j d G l v b j E v V G F i b G U w M T c l M j A o U G F n Z S U y M D I 4 K T w v S X R l b V B h d G g + P C 9 J d G V t T G 9 j Y X R p b 2 4 + P F N 0 Y W J s Z U V u d H J p Z X M + P E V u d H J 5 I F R 5 c G U 9 I k F k Z G V k V G 9 E Y X R h T W 9 k Z W w i I F Z h b H V l P S J s M C I g L z 4 8 R W 5 0 c n k g V H l w Z T 0 i Q n V m Z m V y T m V 4 d F J l Z n J l c 2 g i I F Z h b H V l P S J s M S I g L z 4 8 R W 5 0 c n k g V H l w Z T 0 i R m l s b E N v d W 5 0 I i B W Y W x 1 Z T 0 i b D E w I i A v P j x F b n R y e S B U e X B l P S J G a W x s R W 5 h Y m x l Z C I g V m F s d W U 9 I m w x I i A v P j x F b n R y e S B U e X B l P S J G a W x s R X J y b 3 J D b 2 R l I i B W Y W x 1 Z T 0 i c 1 V u a 2 5 v d 2 4 i I C 8 + P E V u d H J 5 I F R 5 c G U 9 I k Z p b G x F c n J v c k N v d W 5 0 I i B W Y W x 1 Z T 0 i b D A i I C 8 + P E V u d H J 5 I F R 5 c G U 9 I k Z p b G x M Y X N 0 V X B k Y X R l Z C I g V m F s d W U 9 I m Q y M D I y L T A z L T A z V D E z O j A x O j Q z L j M w O T k 0 N T N 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E 3 I C h Q Y W d l I D I 4 K S 9 D a G F u Z 2 V k I F R 5 c G U u e 0 N v b H V t b j E s M H 0 m c X V v d D s s J n F 1 b 3 Q 7 U 2 V j d G l v b j E v V G F i b G U w M T c g K F B h Z 2 U g M j g p L 0 N o Y W 5 n Z W Q g V H l w Z S 5 7 Q 2 9 s d W 1 u M i w x f S Z x d W 9 0 O y w m c X V v d D t T Z W N 0 a W 9 u M S 9 U Y W J s Z T A x N y A o U G F n Z S A y O C k v Q 2 h h b m d l Z C B U e X B l L n t D b 2 x 1 b W 4 z L D J 9 J n F 1 b 3 Q 7 L C Z x d W 9 0 O 1 N l Y 3 R p b 2 4 x L 1 R h Y m x l M D E 3 I C h Q Y W d l I D I 4 K S 9 D a G F u Z 2 V k I F R 5 c G U u e 0 N v b H V t b j Q s M 3 0 m c X V v d D s s J n F 1 b 3 Q 7 U 2 V j d G l v b j E v V G F i b G U w M T c g K F B h Z 2 U g M j g p L 0 N o Y W 5 n Z W Q g V H l w Z S 5 7 Q 2 9 s d W 1 u N S w 0 f S Z x d W 9 0 O y w m c X V v d D t T Z W N 0 a W 9 u M S 9 U Y W J s Z T A x N y A o U G F n Z S A y O C k v Q 2 h h b m d l Z C B U e X B l L n t D b 2 x 1 b W 4 2 L D V 9 J n F 1 b 3 Q 7 L C Z x d W 9 0 O 1 N l Y 3 R p b 2 4 x L 1 R h Y m x l M D E 3 I C h Q Y W d l I D I 4 K S 9 D a G F u Z 2 V k I F R 5 c G U u e 0 N v b H V t b j c s N n 0 m c X V v d D s s J n F 1 b 3 Q 7 U 2 V j d G l v b j E v V G F i b G U w M T c g K F B h Z 2 U g M j g p L 0 N o Y W 5 n Z W Q g V H l w Z S 5 7 Q 2 9 s d W 1 u O C w 3 f S Z x d W 9 0 O y w m c X V v d D t T Z W N 0 a W 9 u M S 9 U Y W J s Z T A x N y A o U G F n Z S A y O C k v Q 2 h h b m d l Z C B U e X B l L n t D b 2 x 1 b W 4 5 L D h 9 J n F 1 b 3 Q 7 L C Z x d W 9 0 O 1 N l Y 3 R p b 2 4 x L 1 R h Y m x l M D E 3 I C h Q Y W d l I D I 4 K S 9 D a G F u Z 2 V k I F R 5 c G U u e 0 N v b H V t b j E w L D l 9 J n F 1 b 3 Q 7 L C Z x d W 9 0 O 1 N l Y 3 R p b 2 4 x L 1 R h Y m x l M D E 3 I C h Q Y W d l I D I 4 K S 9 D a G F u Z 2 V k I F R 5 c G U u e 0 N v b H V t b j E x L D E w f S Z x d W 9 0 O 1 0 s J n F 1 b 3 Q 7 Q 2 9 s d W 1 u Q 2 9 1 b n Q m c X V v d D s 6 M T E s J n F 1 b 3 Q 7 S 2 V 5 Q 2 9 s d W 1 u T m F t Z X M m c X V v d D s 6 W 1 0 s J n F 1 b 3 Q 7 Q 2 9 s d W 1 u S W R l b n R p d G l l c y Z x d W 9 0 O z p b J n F 1 b 3 Q 7 U 2 V j d G l v b j E v V G F i b G U w M T c g K F B h Z 2 U g M j g p L 0 N o Y W 5 n Z W Q g V H l w Z S 5 7 Q 2 9 s d W 1 u M S w w f S Z x d W 9 0 O y w m c X V v d D t T Z W N 0 a W 9 u M S 9 U Y W J s Z T A x N y A o U G F n Z S A y O C k v Q 2 h h b m d l Z C B U e X B l L n t D b 2 x 1 b W 4 y L D F 9 J n F 1 b 3 Q 7 L C Z x d W 9 0 O 1 N l Y 3 R p b 2 4 x L 1 R h Y m x l M D E 3 I C h Q Y W d l I D I 4 K S 9 D a G F u Z 2 V k I F R 5 c G U u e 0 N v b H V t b j M s M n 0 m c X V v d D s s J n F 1 b 3 Q 7 U 2 V j d G l v b j E v V G F i b G U w M T c g K F B h Z 2 U g M j g p L 0 N o Y W 5 n Z W Q g V H l w Z S 5 7 Q 2 9 s d W 1 u N C w z f S Z x d W 9 0 O y w m c X V v d D t T Z W N 0 a W 9 u M S 9 U Y W J s Z T A x N y A o U G F n Z S A y O C k v Q 2 h h b m d l Z C B U e X B l L n t D b 2 x 1 b W 4 1 L D R 9 J n F 1 b 3 Q 7 L C Z x d W 9 0 O 1 N l Y 3 R p b 2 4 x L 1 R h Y m x l M D E 3 I C h Q Y W d l I D I 4 K S 9 D a G F u Z 2 V k I F R 5 c G U u e 0 N v b H V t b j Y s N X 0 m c X V v d D s s J n F 1 b 3 Q 7 U 2 V j d G l v b j E v V G F i b G U w M T c g K F B h Z 2 U g M j g p L 0 N o Y W 5 n Z W Q g V H l w Z S 5 7 Q 2 9 s d W 1 u N y w 2 f S Z x d W 9 0 O y w m c X V v d D t T Z W N 0 a W 9 u M S 9 U Y W J s Z T A x N y A o U G F n Z S A y O C k v Q 2 h h b m d l Z C B U e X B l L n t D b 2 x 1 b W 4 4 L D d 9 J n F 1 b 3 Q 7 L C Z x d W 9 0 O 1 N l Y 3 R p b 2 4 x L 1 R h Y m x l M D E 3 I C h Q Y W d l I D I 4 K S 9 D a G F u Z 2 V k I F R 5 c G U u e 0 N v b H V t b j k s O H 0 m c X V v d D s s J n F 1 b 3 Q 7 U 2 V j d G l v b j E v V G F i b G U w M T c g K F B h Z 2 U g M j g p L 0 N o Y W 5 n Z W Q g V H l w Z S 5 7 Q 2 9 s d W 1 u M T A s O X 0 m c X V v d D s s J n F 1 b 3 Q 7 U 2 V j d G l v b j E v V G F i b G U w M T c g K F B h Z 2 U g M j g 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M T d f X 1 B h Z 2 V f M j g i I C 8 + P C 9 T d G F i b G V F b n R y a W V z P j w v S X R l b T 4 8 S X R l b T 4 8 S X R l b U x v Y 2 F 0 a W 9 u P j x J d G V t V H l w Z T 5 G b 3 J t d W x h P C 9 J d G V t V H l w Z T 4 8 S X R l b V B h d G g + U 2 V j d G l v b j E v V G F i b G U w N D M l M j A o U G F n Z S U y M D Q 0 L T Q 1 K S U y M C g y K T w v S X R l b V B h d G g + P C 9 J d G V t T G 9 j Y X R p b 2 4 + P F N 0 Y W J s Z U V u d H J p Z X M + P E V u d H J 5 I F R 5 c G U 9 I k F k Z G V k V G 9 E Y X R h T W 9 k Z W w i I F Z h b H V l P S J s M C I g L z 4 8 R W 5 0 c n k g V H l w Z T 0 i Q n V m Z m V y T m V 4 d F J l Z n J l c 2 g i I F Z h b H V l P S J s M S I g L z 4 8 R W 5 0 c n k g V H l w Z T 0 i R m l s b E N v d W 5 0 I i B W Y W x 1 Z T 0 i b D E 3 I i A v P j x F b n R y e S B U e X B l P S J G a W x s R W 5 h Y m x l Z C I g V m F s d W U 9 I m w x I i A v P j x F b n R y e S B U e X B l P S J G a W x s R X J y b 3 J D b 2 R l I i B W Y W x 1 Z T 0 i c 1 V u a 2 5 v d 2 4 i I C 8 + P E V u d H J 5 I F R 5 c G U 9 I k Z p b G x F c n J v c k N v d W 5 0 I i B W Y W x 1 Z T 0 i b D A i I C 8 + P E V u d H J 5 I F R 5 c G U 9 I k Z p b G x M Y X N 0 V X B k Y X R l Z C I g V m F s d W U 9 I m Q y M D I y L T A z L T A z V D E z O j A y O j E x L j c w O T A 3 N j B 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Q z I C h Q Y W d l I D Q 0 L T Q 1 K S 9 D a G F u Z 2 V k I F R 5 c G U u e 0 N v b H V t b j E s M H 0 m c X V v d D s s J n F 1 b 3 Q 7 U 2 V j d G l v b j E v V G F i b G U w N D M g K F B h Z 2 U g N D Q t N D U p L 0 N o Y W 5 n Z W Q g V H l w Z S 5 7 Q 2 9 s d W 1 u M i w x f S Z x d W 9 0 O y w m c X V v d D t T Z W N 0 a W 9 u M S 9 U Y W J s Z T A 0 M y A o U G F n Z S A 0 N C 0 0 N S k v Q 2 h h b m d l Z C B U e X B l L n t D b 2 x 1 b W 4 z L D J 9 J n F 1 b 3 Q 7 L C Z x d W 9 0 O 1 N l Y 3 R p b 2 4 x L 1 R h Y m x l M D Q z I C h Q Y W d l I D Q 0 L T Q 1 K S 9 D a G F u Z 2 V k I F R 5 c G U u e 0 N v b H V t b j Q s M 3 0 m c X V v d D s s J n F 1 b 3 Q 7 U 2 V j d G l v b j E v V G F i b G U w N D M g K F B h Z 2 U g N D Q t N D U p L 0 N o Y W 5 n Z W Q g V H l w Z S 5 7 Q 2 9 s d W 1 u N S w 0 f S Z x d W 9 0 O y w m c X V v d D t T Z W N 0 a W 9 u M S 9 U Y W J s Z T A 0 M y A o U G F n Z S A 0 N C 0 0 N S k v Q 2 h h b m d l Z C B U e X B l L n t D b 2 x 1 b W 4 2 L D V 9 J n F 1 b 3 Q 7 L C Z x d W 9 0 O 1 N l Y 3 R p b 2 4 x L 1 R h Y m x l M D Q z I C h Q Y W d l I D Q 0 L T Q 1 K S 9 D a G F u Z 2 V k I F R 5 c G U u e 0 N v b H V t b j c s N n 0 m c X V v d D s s J n F 1 b 3 Q 7 U 2 V j d G l v b j E v V G F i b G U w N D M g K F B h Z 2 U g N D Q t N D U p L 0 N o Y W 5 n Z W Q g V H l w Z S 5 7 Q 2 9 s d W 1 u O C w 3 f S Z x d W 9 0 O y w m c X V v d D t T Z W N 0 a W 9 u M S 9 U Y W J s Z T A 0 M y A o U G F n Z S A 0 N C 0 0 N S k v Q 2 h h b m d l Z C B U e X B l L n t D b 2 x 1 b W 4 5 L D h 9 J n F 1 b 3 Q 7 L C Z x d W 9 0 O 1 N l Y 3 R p b 2 4 x L 1 R h Y m x l M D Q z I C h Q Y W d l I D Q 0 L T Q 1 K S 9 D a G F u Z 2 V k I F R 5 c G U u e 0 N v b H V t b j E w L D l 9 J n F 1 b 3 Q 7 L C Z x d W 9 0 O 1 N l Y 3 R p b 2 4 x L 1 R h Y m x l M D Q z I C h Q Y W d l I D Q 0 L T Q 1 K S 9 D a G F u Z 2 V k I F R 5 c G U u e 0 N v b H V t b j E x L D E w f S Z x d W 9 0 O 1 0 s J n F 1 b 3 Q 7 Q 2 9 s d W 1 u Q 2 9 1 b n Q m c X V v d D s 6 M T E s J n F 1 b 3 Q 7 S 2 V 5 Q 2 9 s d W 1 u T m F t Z X M m c X V v d D s 6 W 1 0 s J n F 1 b 3 Q 7 Q 2 9 s d W 1 u S W R l b n R p d G l l c y Z x d W 9 0 O z p b J n F 1 b 3 Q 7 U 2 V j d G l v b j E v V G F i b G U w N D M g K F B h Z 2 U g N D Q t N D U p L 0 N o Y W 5 n Z W Q g V H l w Z S 5 7 Q 2 9 s d W 1 u M S w w f S Z x d W 9 0 O y w m c X V v d D t T Z W N 0 a W 9 u M S 9 U Y W J s Z T A 0 M y A o U G F n Z S A 0 N C 0 0 N S k v Q 2 h h b m d l Z C B U e X B l L n t D b 2 x 1 b W 4 y L D F 9 J n F 1 b 3 Q 7 L C Z x d W 9 0 O 1 N l Y 3 R p b 2 4 x L 1 R h Y m x l M D Q z I C h Q Y W d l I D Q 0 L T Q 1 K S 9 D a G F u Z 2 V k I F R 5 c G U u e 0 N v b H V t b j M s M n 0 m c X V v d D s s J n F 1 b 3 Q 7 U 2 V j d G l v b j E v V G F i b G U w N D M g K F B h Z 2 U g N D Q t N D U p L 0 N o Y W 5 n Z W Q g V H l w Z S 5 7 Q 2 9 s d W 1 u N C w z f S Z x d W 9 0 O y w m c X V v d D t T Z W N 0 a W 9 u M S 9 U Y W J s Z T A 0 M y A o U G F n Z S A 0 N C 0 0 N S k v Q 2 h h b m d l Z C B U e X B l L n t D b 2 x 1 b W 4 1 L D R 9 J n F 1 b 3 Q 7 L C Z x d W 9 0 O 1 N l Y 3 R p b 2 4 x L 1 R h Y m x l M D Q z I C h Q Y W d l I D Q 0 L T Q 1 K S 9 D a G F u Z 2 V k I F R 5 c G U u e 0 N v b H V t b j Y s N X 0 m c X V v d D s s J n F 1 b 3 Q 7 U 2 V j d G l v b j E v V G F i b G U w N D M g K F B h Z 2 U g N D Q t N D U p L 0 N o Y W 5 n Z W Q g V H l w Z S 5 7 Q 2 9 s d W 1 u N y w 2 f S Z x d W 9 0 O y w m c X V v d D t T Z W N 0 a W 9 u M S 9 U Y W J s Z T A 0 M y A o U G F n Z S A 0 N C 0 0 N S k v Q 2 h h b m d l Z C B U e X B l L n t D b 2 x 1 b W 4 4 L D d 9 J n F 1 b 3 Q 7 L C Z x d W 9 0 O 1 N l Y 3 R p b 2 4 x L 1 R h Y m x l M D Q z I C h Q Y W d l I D Q 0 L T Q 1 K S 9 D a G F u Z 2 V k I F R 5 c G U u e 0 N v b H V t b j k s O H 0 m c X V v d D s s J n F 1 b 3 Q 7 U 2 V j d G l v b j E v V G F i b G U w N D M g K F B h Z 2 U g N D Q t N D U p L 0 N o Y W 5 n Z W Q g V H l w Z S 5 7 Q 2 9 s d W 1 u M T A s O X 0 m c X V v d D s s J n F 1 b 3 Q 7 U 2 V j d G l v b j E v V G F i b G U w N D M g K F B h Z 2 U g N D Q t N D U p L 0 N o Y W 5 n Z W Q g V H l w Z S 5 7 Q 2 9 s d W 1 u M T E s M T B 9 J n F 1 b 3 Q 7 X S w m c X V v d D t S Z W x h d G l v b n N o a X B J b m Z v J n F 1 b 3 Q 7 O l t d f S I g L z 4 8 R W 5 0 c n k g V H l w Z T 0 i U m V z d W x 0 V H l w Z S I g V m F s d W U 9 I n N U Y W J s Z S I g L z 4 8 R W 5 0 c n k g V H l w Z T 0 i R m l s b E 9 i a m V j d F R 5 c G U i I F Z h b H V l P S J z V G F i b G U i I C 8 + P E V u d H J 5 I F R 5 c G U 9 I k Z p b G x U Y X J n Z X Q i I F Z h b H V l P S J z V G F i b G U w N D N f X 1 B h Z 2 V f N D R f N D U 0 M y I g L z 4 8 R W 5 0 c n k g V H l w Z T 0 i T G 9 h Z G V k V G 9 B b m F s e X N p c 1 N l c n Z p Y 2 V z I i B W Y W x 1 Z T 0 i b D A i I C 8 + P C 9 T d G F i b G V F b n R y a W V z P j w v S X R l b T 4 8 S X R l b T 4 8 S X R l b U x v Y 2 F 0 a W 9 u P j x J d G V t V H l w Z T 5 G b 3 J t d W x h P C 9 J d G V t V H l w Z T 4 8 S X R l b V B h d G g + U 2 V j d G l v b j E v V G F i b G U w N D U l M j A o U G F n Z S U y M D Q 2 K T w v S X R l b V B h d G g + P C 9 J d G V t T G 9 j Y X R p b 2 4 + P F N 0 Y W J s Z U V u d H J p Z X M + P E V u d H J 5 I F R 5 c G U 9 I k F k Z G V k V G 9 E Y X R h T W 9 k Z W w i I F Z h b H V l P S J s M C I g L z 4 8 R W 5 0 c n k g V H l w Z T 0 i Q n V m Z m V y T m V 4 d F J l Z n J l c 2 g i I F Z h b H V l P S J s M S I g L z 4 8 R W 5 0 c n k g V H l w Z T 0 i R m l s b E N v d W 5 0 I i B W Y W x 1 Z T 0 i b D E w I i A v P j x F b n R y e S B U e X B l P S J G a W x s R W 5 h Y m x l Z C I g V m F s d W U 9 I m w x I i A v P j x F b n R y e S B U e X B l P S J G a W x s R X J y b 3 J D b 2 R l I i B W Y W x 1 Z T 0 i c 1 V u a 2 5 v d 2 4 i I C 8 + P E V u d H J 5 I F R 5 c G U 9 I k Z p b G x F c n J v c k N v d W 5 0 I i B W Y W x 1 Z T 0 i b D A i I C 8 + P E V u d H J 5 I F R 5 c G U 9 I k Z p b G x M Y X N 0 V X B k Y X R l Z C I g V m F s d W U 9 I m Q y M D I y L T A z L T A z V D E z O j A y O j E 1 L j E 3 M D A 5 O D R 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Q 1 I C h Q Y W d l I D Q 2 K S 9 D a G F u Z 2 V k I F R 5 c G U u e 0 N v b H V t b j E s M H 0 m c X V v d D s s J n F 1 b 3 Q 7 U 2 V j d G l v b j E v V G F i b G U w N D U g K F B h Z 2 U g N D Y p L 0 N o Y W 5 n Z W Q g V H l w Z S 5 7 Q 2 9 s d W 1 u M i w x f S Z x d W 9 0 O y w m c X V v d D t T Z W N 0 a W 9 u M S 9 U Y W J s Z T A 0 N S A o U G F n Z S A 0 N i k v Q 2 h h b m d l Z C B U e X B l L n t D b 2 x 1 b W 4 z L D J 9 J n F 1 b 3 Q 7 L C Z x d W 9 0 O 1 N l Y 3 R p b 2 4 x L 1 R h Y m x l M D Q 1 I C h Q Y W d l I D Q 2 K S 9 D a G F u Z 2 V k I F R 5 c G U u e 0 N v b H V t b j Q s M 3 0 m c X V v d D s s J n F 1 b 3 Q 7 U 2 V j d G l v b j E v V G F i b G U w N D U g K F B h Z 2 U g N D Y p L 0 N o Y W 5 n Z W Q g V H l w Z S 5 7 Q 2 9 s d W 1 u N S w 0 f S Z x d W 9 0 O y w m c X V v d D t T Z W N 0 a W 9 u M S 9 U Y W J s Z T A 0 N S A o U G F n Z S A 0 N i k v Q 2 h h b m d l Z C B U e X B l L n t D b 2 x 1 b W 4 2 L D V 9 J n F 1 b 3 Q 7 L C Z x d W 9 0 O 1 N l Y 3 R p b 2 4 x L 1 R h Y m x l M D Q 1 I C h Q Y W d l I D Q 2 K S 9 D a G F u Z 2 V k I F R 5 c G U u e 0 N v b H V t b j c s N n 0 m c X V v d D s s J n F 1 b 3 Q 7 U 2 V j d G l v b j E v V G F i b G U w N D U g K F B h Z 2 U g N D Y p L 0 N o Y W 5 n Z W Q g V H l w Z S 5 7 Q 2 9 s d W 1 u O C w 3 f S Z x d W 9 0 O y w m c X V v d D t T Z W N 0 a W 9 u M S 9 U Y W J s Z T A 0 N S A o U G F n Z S A 0 N i k v Q 2 h h b m d l Z C B U e X B l L n t D b 2 x 1 b W 4 5 L D h 9 J n F 1 b 3 Q 7 L C Z x d W 9 0 O 1 N l Y 3 R p b 2 4 x L 1 R h Y m x l M D Q 1 I C h Q Y W d l I D Q 2 K S 9 D a G F u Z 2 V k I F R 5 c G U u e 0 N v b H V t b j E w L D l 9 J n F 1 b 3 Q 7 L C Z x d W 9 0 O 1 N l Y 3 R p b 2 4 x L 1 R h Y m x l M D Q 1 I C h Q Y W d l I D Q 2 K S 9 D a G F u Z 2 V k I F R 5 c G U u e 0 N v b H V t b j E x L D E w f S Z x d W 9 0 O 1 0 s J n F 1 b 3 Q 7 Q 2 9 s d W 1 u Q 2 9 1 b n Q m c X V v d D s 6 M T E s J n F 1 b 3 Q 7 S 2 V 5 Q 2 9 s d W 1 u T m F t Z X M m c X V v d D s 6 W 1 0 s J n F 1 b 3 Q 7 Q 2 9 s d W 1 u S W R l b n R p d G l l c y Z x d W 9 0 O z p b J n F 1 b 3 Q 7 U 2 V j d G l v b j E v V G F i b G U w N D U g K F B h Z 2 U g N D Y p L 0 N o Y W 5 n Z W Q g V H l w Z S 5 7 Q 2 9 s d W 1 u M S w w f S Z x d W 9 0 O y w m c X V v d D t T Z W N 0 a W 9 u M S 9 U Y W J s Z T A 0 N S A o U G F n Z S A 0 N i k v Q 2 h h b m d l Z C B U e X B l L n t D b 2 x 1 b W 4 y L D F 9 J n F 1 b 3 Q 7 L C Z x d W 9 0 O 1 N l Y 3 R p b 2 4 x L 1 R h Y m x l M D Q 1 I C h Q Y W d l I D Q 2 K S 9 D a G F u Z 2 V k I F R 5 c G U u e 0 N v b H V t b j M s M n 0 m c X V v d D s s J n F 1 b 3 Q 7 U 2 V j d G l v b j E v V G F i b G U w N D U g K F B h Z 2 U g N D Y p L 0 N o Y W 5 n Z W Q g V H l w Z S 5 7 Q 2 9 s d W 1 u N C w z f S Z x d W 9 0 O y w m c X V v d D t T Z W N 0 a W 9 u M S 9 U Y W J s Z T A 0 N S A o U G F n Z S A 0 N i k v Q 2 h h b m d l Z C B U e X B l L n t D b 2 x 1 b W 4 1 L D R 9 J n F 1 b 3 Q 7 L C Z x d W 9 0 O 1 N l Y 3 R p b 2 4 x L 1 R h Y m x l M D Q 1 I C h Q Y W d l I D Q 2 K S 9 D a G F u Z 2 V k I F R 5 c G U u e 0 N v b H V t b j Y s N X 0 m c X V v d D s s J n F 1 b 3 Q 7 U 2 V j d G l v b j E v V G F i b G U w N D U g K F B h Z 2 U g N D Y p L 0 N o Y W 5 n Z W Q g V H l w Z S 5 7 Q 2 9 s d W 1 u N y w 2 f S Z x d W 9 0 O y w m c X V v d D t T Z W N 0 a W 9 u M S 9 U Y W J s Z T A 0 N S A o U G F n Z S A 0 N i k v Q 2 h h b m d l Z C B U e X B l L n t D b 2 x 1 b W 4 4 L D d 9 J n F 1 b 3 Q 7 L C Z x d W 9 0 O 1 N l Y 3 R p b 2 4 x L 1 R h Y m x l M D Q 1 I C h Q Y W d l I D Q 2 K S 9 D a G F u Z 2 V k I F R 5 c G U u e 0 N v b H V t b j k s O H 0 m c X V v d D s s J n F 1 b 3 Q 7 U 2 V j d G l v b j E v V G F i b G U w N D U g K F B h Z 2 U g N D Y p L 0 N o Y W 5 n Z W Q g V H l w Z S 5 7 Q 2 9 s d W 1 u M T A s O X 0 m c X V v d D s s J n F 1 b 3 Q 7 U 2 V j d G l v b j E v V G F i b G U w N D U g K F B h Z 2 U g N D Y 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N D V f X 1 B h Z 2 V f N D Y i I C 8 + P C 9 T d G F i b G V F b n R y a W V z P j w v S X R l b T 4 8 S X R l b T 4 8 S X R l b U x v Y 2 F 0 a W 9 u P j x J d G V t V H l w Z T 5 G b 3 J t d W x h P C 9 J d G V t V H l w Z T 4 8 S X R l b V B h d G g + U 2 V j d G l v b j E v V G F i b G U w N T M l M j A o U G F n Z S U y M D U w K T w v S X R l b V B h d G g + P C 9 J d G V t T G 9 j Y X R p b 2 4 + P F N 0 Y W J s Z U V u d H J p Z X M + P E V u d H J 5 I F R 5 c G U 9 I k F k Z G V k V G 9 E Y X R h T W 9 k Z W w i I F Z h b H V l P S J s M C I g L z 4 8 R W 5 0 c n k g V H l w Z T 0 i Q n V m Z m V y T m V 4 d F J l Z n J l c 2 g i I F Z h b H V l P S J s M S I g L z 4 8 R W 5 0 c n k g V H l w Z T 0 i R m l s b E N v d W 5 0 I i B W Y W x 1 Z T 0 i b D E z I i A v P j x F b n R y e S B U e X B l P S J G a W x s R W 5 h Y m x l Z C I g V m F s d W U 9 I m w x I i A v P j x F b n R y e S B U e X B l P S J G a W x s R X J y b 3 J D b 2 R l I i B W Y W x 1 Z T 0 i c 1 V u a 2 5 v d 2 4 i I C 8 + P E V u d H J 5 I F R 5 c G U 9 I k Z p b G x F c n J v c k N v d W 5 0 I i B W Y W x 1 Z T 0 i b D A i I C 8 + P E V u d H J 5 I F R 5 c G U 9 I k Z p b G x M Y X N 0 V X B k Y X R l Z C I g V m F s d W U 9 I m Q y M D I y L T A z L T A z V D E z O j A y O j E 1 L j I 5 M z A 5 M D F 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U z I C h Q Y W d l I D U w K S 9 D a G F u Z 2 V k I F R 5 c G U u e 0 N v b H V t b j E s M H 0 m c X V v d D s s J n F 1 b 3 Q 7 U 2 V j d G l v b j E v V G F i b G U w N T M g K F B h Z 2 U g N T A p L 0 N o Y W 5 n Z W Q g V H l w Z S 5 7 Q 2 9 s d W 1 u M i w x f S Z x d W 9 0 O y w m c X V v d D t T Z W N 0 a W 9 u M S 9 U Y W J s Z T A 1 M y A o U G F n Z S A 1 M C k v Q 2 h h b m d l Z C B U e X B l L n t D b 2 x 1 b W 4 z L D J 9 J n F 1 b 3 Q 7 L C Z x d W 9 0 O 1 N l Y 3 R p b 2 4 x L 1 R h Y m x l M D U z I C h Q Y W d l I D U w K S 9 D a G F u Z 2 V k I F R 5 c G U u e 0 N v b H V t b j Q s M 3 0 m c X V v d D s s J n F 1 b 3 Q 7 U 2 V j d G l v b j E v V G F i b G U w N T M g K F B h Z 2 U g N T A p L 0 N o Y W 5 n Z W Q g V H l w Z S 5 7 Q 2 9 s d W 1 u N S w 0 f S Z x d W 9 0 O y w m c X V v d D t T Z W N 0 a W 9 u M S 9 U Y W J s Z T A 1 M y A o U G F n Z S A 1 M C k v Q 2 h h b m d l Z C B U e X B l L n t D b 2 x 1 b W 4 2 L D V 9 J n F 1 b 3 Q 7 L C Z x d W 9 0 O 1 N l Y 3 R p b 2 4 x L 1 R h Y m x l M D U z I C h Q Y W d l I D U w K S 9 D a G F u Z 2 V k I F R 5 c G U u e 0 N v b H V t b j c s N n 0 m c X V v d D s s J n F 1 b 3 Q 7 U 2 V j d G l v b j E v V G F i b G U w N T M g K F B h Z 2 U g N T A p L 0 N o Y W 5 n Z W Q g V H l w Z S 5 7 Q 2 9 s d W 1 u O C w 3 f S Z x d W 9 0 O y w m c X V v d D t T Z W N 0 a W 9 u M S 9 U Y W J s Z T A 1 M y A o U G F n Z S A 1 M C k v Q 2 h h b m d l Z C B U e X B l L n t D b 2 x 1 b W 4 5 L D h 9 J n F 1 b 3 Q 7 L C Z x d W 9 0 O 1 N l Y 3 R p b 2 4 x L 1 R h Y m x l M D U z I C h Q Y W d l I D U w K S 9 D a G F u Z 2 V k I F R 5 c G U u e 0 N v b H V t b j E w L D l 9 J n F 1 b 3 Q 7 L C Z x d W 9 0 O 1 N l Y 3 R p b 2 4 x L 1 R h Y m x l M D U z I C h Q Y W d l I D U w K S 9 D a G F u Z 2 V k I F R 5 c G U u e 0 N v b H V t b j E x L D E w f S Z x d W 9 0 O 1 0 s J n F 1 b 3 Q 7 Q 2 9 s d W 1 u Q 2 9 1 b n Q m c X V v d D s 6 M T E s J n F 1 b 3 Q 7 S 2 V 5 Q 2 9 s d W 1 u T m F t Z X M m c X V v d D s 6 W 1 0 s J n F 1 b 3 Q 7 Q 2 9 s d W 1 u S W R l b n R p d G l l c y Z x d W 9 0 O z p b J n F 1 b 3 Q 7 U 2 V j d G l v b j E v V G F i b G U w N T M g K F B h Z 2 U g N T A p L 0 N o Y W 5 n Z W Q g V H l w Z S 5 7 Q 2 9 s d W 1 u M S w w f S Z x d W 9 0 O y w m c X V v d D t T Z W N 0 a W 9 u M S 9 U Y W J s Z T A 1 M y A o U G F n Z S A 1 M C k v Q 2 h h b m d l Z C B U e X B l L n t D b 2 x 1 b W 4 y L D F 9 J n F 1 b 3 Q 7 L C Z x d W 9 0 O 1 N l Y 3 R p b 2 4 x L 1 R h Y m x l M D U z I C h Q Y W d l I D U w K S 9 D a G F u Z 2 V k I F R 5 c G U u e 0 N v b H V t b j M s M n 0 m c X V v d D s s J n F 1 b 3 Q 7 U 2 V j d G l v b j E v V G F i b G U w N T M g K F B h Z 2 U g N T A p L 0 N o Y W 5 n Z W Q g V H l w Z S 5 7 Q 2 9 s d W 1 u N C w z f S Z x d W 9 0 O y w m c X V v d D t T Z W N 0 a W 9 u M S 9 U Y W J s Z T A 1 M y A o U G F n Z S A 1 M C k v Q 2 h h b m d l Z C B U e X B l L n t D b 2 x 1 b W 4 1 L D R 9 J n F 1 b 3 Q 7 L C Z x d W 9 0 O 1 N l Y 3 R p b 2 4 x L 1 R h Y m x l M D U z I C h Q Y W d l I D U w K S 9 D a G F u Z 2 V k I F R 5 c G U u e 0 N v b H V t b j Y s N X 0 m c X V v d D s s J n F 1 b 3 Q 7 U 2 V j d G l v b j E v V G F i b G U w N T M g K F B h Z 2 U g N T A p L 0 N o Y W 5 n Z W Q g V H l w Z S 5 7 Q 2 9 s d W 1 u N y w 2 f S Z x d W 9 0 O y w m c X V v d D t T Z W N 0 a W 9 u M S 9 U Y W J s Z T A 1 M y A o U G F n Z S A 1 M C k v Q 2 h h b m d l Z C B U e X B l L n t D b 2 x 1 b W 4 4 L D d 9 J n F 1 b 3 Q 7 L C Z x d W 9 0 O 1 N l Y 3 R p b 2 4 x L 1 R h Y m x l M D U z I C h Q Y W d l I D U w K S 9 D a G F u Z 2 V k I F R 5 c G U u e 0 N v b H V t b j k s O H 0 m c X V v d D s s J n F 1 b 3 Q 7 U 2 V j d G l v b j E v V G F i b G U w N T M g K F B h Z 2 U g N T A p L 0 N o Y W 5 n Z W Q g V H l w Z S 5 7 Q 2 9 s d W 1 u M T A s O X 0 m c X V v d D s s J n F 1 b 3 Q 7 U 2 V j d G l v b j E v V G F i b G U w N T M g K F B h Z 2 U g N T A 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N T N f X 1 B h Z 2 V f N T A i I C 8 + P C 9 T d G F i b G V F b n R y a W V z P j w v S X R l b T 4 8 S X R l b T 4 8 S X R l b U x v Y 2 F 0 a W 9 u P j x J d G V t V H l w Z T 5 G b 3 J t d W x h P C 9 J d G V t V H l w Z T 4 8 S X R l b V B h d G g + U 2 V j d G l v b j E v V G F i b G U w N D I l M j A o U G F n Z S U y M D Q 0 K T w v S X R l b V B h d G g + P C 9 J d G V t T G 9 j Y X R p b 2 4 + P F N 0 Y W J s Z U V u d H J p Z X M + P E V u d H J 5 I F R 5 c G U 9 I k F k Z G V k V G 9 E Y X R h T W 9 k Z W w i I F Z h b H V l P S J s M C I g L z 4 8 R W 5 0 c n k g V H l w Z T 0 i Q n V m Z m V y T m V 4 d F J l Z n J l c 2 g i I F Z h b H V l P S J s M S I g L z 4 8 R W 5 0 c n k g V H l w Z T 0 i R m l s b E N v d W 5 0 I i B W Y W x 1 Z T 0 i b D E w I i A v P j x F b n R y e S B U e X B l P S J G a W x s R W 5 h Y m x l Z C I g V m F s d W U 9 I m w x I i A v P j x F b n R y e S B U e X B l P S J G a W x s R X J y b 3 J D b 2 R l I i B W Y W x 1 Z T 0 i c 1 V u a 2 5 v d 2 4 i I C 8 + P E V u d H J 5 I F R 5 c G U 9 I k Z p b G x F c n J v c k N v d W 5 0 I i B W Y W x 1 Z T 0 i b D A i I C 8 + P E V u d H J 5 I F R 5 c G U 9 I k Z p b G x M Y X N 0 V X B k Y X R l Z C I g V m F s d W U 9 I m Q y M D I y L T A z L T A z V D E z O j A y O j E x L j Q 4 N z A 3 N D d 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Q y I C h Q Y W d l I D Q 0 K S 9 D a G F u Z 2 V k I F R 5 c G U u e 0 N v b H V t b j E s M H 0 m c X V v d D s s J n F 1 b 3 Q 7 U 2 V j d G l v b j E v V G F i b G U w N D I g K F B h Z 2 U g N D Q p L 0 N o Y W 5 n Z W Q g V H l w Z S 5 7 Q 2 9 s d W 1 u M i w x f S Z x d W 9 0 O y w m c X V v d D t T Z W N 0 a W 9 u M S 9 U Y W J s Z T A 0 M i A o U G F n Z S A 0 N C k v Q 2 h h b m d l Z C B U e X B l L n t D b 2 x 1 b W 4 z L D J 9 J n F 1 b 3 Q 7 L C Z x d W 9 0 O 1 N l Y 3 R p b 2 4 x L 1 R h Y m x l M D Q y I C h Q Y W d l I D Q 0 K S 9 D a G F u Z 2 V k I F R 5 c G U u e 0 N v b H V t b j Q s M 3 0 m c X V v d D s s J n F 1 b 3 Q 7 U 2 V j d G l v b j E v V G F i b G U w N D I g K F B h Z 2 U g N D Q p L 0 N o Y W 5 n Z W Q g V H l w Z S 5 7 Q 2 9 s d W 1 u N S w 0 f S Z x d W 9 0 O y w m c X V v d D t T Z W N 0 a W 9 u M S 9 U Y W J s Z T A 0 M i A o U G F n Z S A 0 N C k v Q 2 h h b m d l Z C B U e X B l L n t D b 2 x 1 b W 4 2 L D V 9 J n F 1 b 3 Q 7 L C Z x d W 9 0 O 1 N l Y 3 R p b 2 4 x L 1 R h Y m x l M D Q y I C h Q Y W d l I D Q 0 K S 9 D a G F u Z 2 V k I F R 5 c G U u e 0 N v b H V t b j c s N n 0 m c X V v d D s s J n F 1 b 3 Q 7 U 2 V j d G l v b j E v V G F i b G U w N D I g K F B h Z 2 U g N D Q p L 0 N o Y W 5 n Z W Q g V H l w Z S 5 7 Q 2 9 s d W 1 u O C w 3 f S Z x d W 9 0 O y w m c X V v d D t T Z W N 0 a W 9 u M S 9 U Y W J s Z T A 0 M i A o U G F n Z S A 0 N C k v Q 2 h h b m d l Z C B U e X B l L n t D b 2 x 1 b W 4 5 L D h 9 J n F 1 b 3 Q 7 L C Z x d W 9 0 O 1 N l Y 3 R p b 2 4 x L 1 R h Y m x l M D Q y I C h Q Y W d l I D Q 0 K S 9 D a G F u Z 2 V k I F R 5 c G U u e 0 N v b H V t b j E w L D l 9 J n F 1 b 3 Q 7 L C Z x d W 9 0 O 1 N l Y 3 R p b 2 4 x L 1 R h Y m x l M D Q y I C h Q Y W d l I D Q 0 K S 9 D a G F u Z 2 V k I F R 5 c G U u e 0 N v b H V t b j E x L D E w f S Z x d W 9 0 O 1 0 s J n F 1 b 3 Q 7 Q 2 9 s d W 1 u Q 2 9 1 b n Q m c X V v d D s 6 M T E s J n F 1 b 3 Q 7 S 2 V 5 Q 2 9 s d W 1 u T m F t Z X M m c X V v d D s 6 W 1 0 s J n F 1 b 3 Q 7 Q 2 9 s d W 1 u S W R l b n R p d G l l c y Z x d W 9 0 O z p b J n F 1 b 3 Q 7 U 2 V j d G l v b j E v V G F i b G U w N D I g K F B h Z 2 U g N D Q p L 0 N o Y W 5 n Z W Q g V H l w Z S 5 7 Q 2 9 s d W 1 u M S w w f S Z x d W 9 0 O y w m c X V v d D t T Z W N 0 a W 9 u M S 9 U Y W J s Z T A 0 M i A o U G F n Z S A 0 N C k v Q 2 h h b m d l Z C B U e X B l L n t D b 2 x 1 b W 4 y L D F 9 J n F 1 b 3 Q 7 L C Z x d W 9 0 O 1 N l Y 3 R p b 2 4 x L 1 R h Y m x l M D Q y I C h Q Y W d l I D Q 0 K S 9 D a G F u Z 2 V k I F R 5 c G U u e 0 N v b H V t b j M s M n 0 m c X V v d D s s J n F 1 b 3 Q 7 U 2 V j d G l v b j E v V G F i b G U w N D I g K F B h Z 2 U g N D Q p L 0 N o Y W 5 n Z W Q g V H l w Z S 5 7 Q 2 9 s d W 1 u N C w z f S Z x d W 9 0 O y w m c X V v d D t T Z W N 0 a W 9 u M S 9 U Y W J s Z T A 0 M i A o U G F n Z S A 0 N C k v Q 2 h h b m d l Z C B U e X B l L n t D b 2 x 1 b W 4 1 L D R 9 J n F 1 b 3 Q 7 L C Z x d W 9 0 O 1 N l Y 3 R p b 2 4 x L 1 R h Y m x l M D Q y I C h Q Y W d l I D Q 0 K S 9 D a G F u Z 2 V k I F R 5 c G U u e 0 N v b H V t b j Y s N X 0 m c X V v d D s s J n F 1 b 3 Q 7 U 2 V j d G l v b j E v V G F i b G U w N D I g K F B h Z 2 U g N D Q p L 0 N o Y W 5 n Z W Q g V H l w Z S 5 7 Q 2 9 s d W 1 u N y w 2 f S Z x d W 9 0 O y w m c X V v d D t T Z W N 0 a W 9 u M S 9 U Y W J s Z T A 0 M i A o U G F n Z S A 0 N C k v Q 2 h h b m d l Z C B U e X B l L n t D b 2 x 1 b W 4 4 L D d 9 J n F 1 b 3 Q 7 L C Z x d W 9 0 O 1 N l Y 3 R p b 2 4 x L 1 R h Y m x l M D Q y I C h Q Y W d l I D Q 0 K S 9 D a G F u Z 2 V k I F R 5 c G U u e 0 N v b H V t b j k s O H 0 m c X V v d D s s J n F 1 b 3 Q 7 U 2 V j d G l v b j E v V G F i b G U w N D I g K F B h Z 2 U g N D Q p L 0 N o Y W 5 n Z W Q g V H l w Z S 5 7 Q 2 9 s d W 1 u M T A s O X 0 m c X V v d D s s J n F 1 b 3 Q 7 U 2 V j d G l v b j E v V G F i b G U w N D I g K F B h Z 2 U g N D Q 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N D J f X 1 B h Z 2 V f N D Q i I C 8 + P C 9 T d G F i b G V F b n R y a W V z P j w v S X R l b T 4 8 S X R l b T 4 8 S X R l b U x v Y 2 F 0 a W 9 u P j x J d G V t V H l w Z T 5 G b 3 J t d W x h P C 9 J d G V t V H l w Z T 4 8 S X R l b V B h d G g + U 2 V j d G l v b j E v V G F i b G U w N D M l M j A o U G F n Z S U y M D Q 0 L T Q 1 K T w v S X R l b V B h d G g + P C 9 J d G V t T G 9 j Y X R p b 2 4 + P F N 0 Y W J s Z U V u d H J p Z X M + P E V u d H J 5 I F R 5 c G U 9 I k F k Z G V k V G 9 E Y X R h T W 9 k Z W w i I F Z h b H V l P S J s M C I g L z 4 8 R W 5 0 c n k g V H l w Z T 0 i Q n V m Z m V y T m V 4 d F J l Z n J l c 2 g i I F Z h b H V l P S J s M S I g L z 4 8 R W 5 0 c n k g V H l w Z T 0 i R m l s b E N v d W 5 0 I i B W Y W x 1 Z T 0 i b D E 3 I i A v P j x F b n R y e S B U e X B l P S J G a W x s R W 5 h Y m x l Z C I g V m F s d W U 9 I m w x I i A v P j x F b n R y e S B U e X B l P S J G a W x s R X J y b 3 J D b 2 R l I i B W Y W x 1 Z T 0 i c 1 V u a 2 5 v d 2 4 i I C 8 + P E V u d H J 5 I F R 5 c G U 9 I k Z p b G x F c n J v c k N v d W 5 0 I i B W Y W x 1 Z T 0 i b D A i I C 8 + P E V u d H J 5 I F R 5 c G U 9 I k Z p b G x M Y X N 0 V X B k Y X R l Z C I g V m F s d W U 9 I m Q y M D I y L T A z L T A z V D E z O j A y O j E x L j c w O T A 3 N j B 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Q z I C h Q Y W d l I D Q 0 L T Q 1 K S 9 D a G F u Z 2 V k I F R 5 c G U u e 0 N v b H V t b j E s M H 0 m c X V v d D s s J n F 1 b 3 Q 7 U 2 V j d G l v b j E v V G F i b G U w N D M g K F B h Z 2 U g N D Q t N D U p L 0 N o Y W 5 n Z W Q g V H l w Z S 5 7 Q 2 9 s d W 1 u M i w x f S Z x d W 9 0 O y w m c X V v d D t T Z W N 0 a W 9 u M S 9 U Y W J s Z T A 0 M y A o U G F n Z S A 0 N C 0 0 N S k v Q 2 h h b m d l Z C B U e X B l L n t D b 2 x 1 b W 4 z L D J 9 J n F 1 b 3 Q 7 L C Z x d W 9 0 O 1 N l Y 3 R p b 2 4 x L 1 R h Y m x l M D Q z I C h Q Y W d l I D Q 0 L T Q 1 K S 9 D a G F u Z 2 V k I F R 5 c G U u e 0 N v b H V t b j Q s M 3 0 m c X V v d D s s J n F 1 b 3 Q 7 U 2 V j d G l v b j E v V G F i b G U w N D M g K F B h Z 2 U g N D Q t N D U p L 0 N o Y W 5 n Z W Q g V H l w Z S 5 7 Q 2 9 s d W 1 u N S w 0 f S Z x d W 9 0 O y w m c X V v d D t T Z W N 0 a W 9 u M S 9 U Y W J s Z T A 0 M y A o U G F n Z S A 0 N C 0 0 N S k v Q 2 h h b m d l Z C B U e X B l L n t D b 2 x 1 b W 4 2 L D V 9 J n F 1 b 3 Q 7 L C Z x d W 9 0 O 1 N l Y 3 R p b 2 4 x L 1 R h Y m x l M D Q z I C h Q Y W d l I D Q 0 L T Q 1 K S 9 D a G F u Z 2 V k I F R 5 c G U u e 0 N v b H V t b j c s N n 0 m c X V v d D s s J n F 1 b 3 Q 7 U 2 V j d G l v b j E v V G F i b G U w N D M g K F B h Z 2 U g N D Q t N D U p L 0 N o Y W 5 n Z W Q g V H l w Z S 5 7 Q 2 9 s d W 1 u O C w 3 f S Z x d W 9 0 O y w m c X V v d D t T Z W N 0 a W 9 u M S 9 U Y W J s Z T A 0 M y A o U G F n Z S A 0 N C 0 0 N S k v Q 2 h h b m d l Z C B U e X B l L n t D b 2 x 1 b W 4 5 L D h 9 J n F 1 b 3 Q 7 L C Z x d W 9 0 O 1 N l Y 3 R p b 2 4 x L 1 R h Y m x l M D Q z I C h Q Y W d l I D Q 0 L T Q 1 K S 9 D a G F u Z 2 V k I F R 5 c G U u e 0 N v b H V t b j E w L D l 9 J n F 1 b 3 Q 7 L C Z x d W 9 0 O 1 N l Y 3 R p b 2 4 x L 1 R h Y m x l M D Q z I C h Q Y W d l I D Q 0 L T Q 1 K S 9 D a G F u Z 2 V k I F R 5 c G U u e 0 N v b H V t b j E x L D E w f S Z x d W 9 0 O 1 0 s J n F 1 b 3 Q 7 Q 2 9 s d W 1 u Q 2 9 1 b n Q m c X V v d D s 6 M T E s J n F 1 b 3 Q 7 S 2 V 5 Q 2 9 s d W 1 u T m F t Z X M m c X V v d D s 6 W 1 0 s J n F 1 b 3 Q 7 Q 2 9 s d W 1 u S W R l b n R p d G l l c y Z x d W 9 0 O z p b J n F 1 b 3 Q 7 U 2 V j d G l v b j E v V G F i b G U w N D M g K F B h Z 2 U g N D Q t N D U p L 0 N o Y W 5 n Z W Q g V H l w Z S 5 7 Q 2 9 s d W 1 u M S w w f S Z x d W 9 0 O y w m c X V v d D t T Z W N 0 a W 9 u M S 9 U Y W J s Z T A 0 M y A o U G F n Z S A 0 N C 0 0 N S k v Q 2 h h b m d l Z C B U e X B l L n t D b 2 x 1 b W 4 y L D F 9 J n F 1 b 3 Q 7 L C Z x d W 9 0 O 1 N l Y 3 R p b 2 4 x L 1 R h Y m x l M D Q z I C h Q Y W d l I D Q 0 L T Q 1 K S 9 D a G F u Z 2 V k I F R 5 c G U u e 0 N v b H V t b j M s M n 0 m c X V v d D s s J n F 1 b 3 Q 7 U 2 V j d G l v b j E v V G F i b G U w N D M g K F B h Z 2 U g N D Q t N D U p L 0 N o Y W 5 n Z W Q g V H l w Z S 5 7 Q 2 9 s d W 1 u N C w z f S Z x d W 9 0 O y w m c X V v d D t T Z W N 0 a W 9 u M S 9 U Y W J s Z T A 0 M y A o U G F n Z S A 0 N C 0 0 N S k v Q 2 h h b m d l Z C B U e X B l L n t D b 2 x 1 b W 4 1 L D R 9 J n F 1 b 3 Q 7 L C Z x d W 9 0 O 1 N l Y 3 R p b 2 4 x L 1 R h Y m x l M D Q z I C h Q Y W d l I D Q 0 L T Q 1 K S 9 D a G F u Z 2 V k I F R 5 c G U u e 0 N v b H V t b j Y s N X 0 m c X V v d D s s J n F 1 b 3 Q 7 U 2 V j d G l v b j E v V G F i b G U w N D M g K F B h Z 2 U g N D Q t N D U p L 0 N o Y W 5 n Z W Q g V H l w Z S 5 7 Q 2 9 s d W 1 u N y w 2 f S Z x d W 9 0 O y w m c X V v d D t T Z W N 0 a W 9 u M S 9 U Y W J s Z T A 0 M y A o U G F n Z S A 0 N C 0 0 N S k v Q 2 h h b m d l Z C B U e X B l L n t D b 2 x 1 b W 4 4 L D d 9 J n F 1 b 3 Q 7 L C Z x d W 9 0 O 1 N l Y 3 R p b 2 4 x L 1 R h Y m x l M D Q z I C h Q Y W d l I D Q 0 L T Q 1 K S 9 D a G F u Z 2 V k I F R 5 c G U u e 0 N v b H V t b j k s O H 0 m c X V v d D s s J n F 1 b 3 Q 7 U 2 V j d G l v b j E v V G F i b G U w N D M g K F B h Z 2 U g N D Q t N D U p L 0 N o Y W 5 n Z W Q g V H l w Z S 5 7 Q 2 9 s d W 1 u M T A s O X 0 m c X V v d D s s J n F 1 b 3 Q 7 U 2 V j d G l v b j E v V G F i b G U w N D M g K F B h Z 2 U g N D Q t N D U 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N D N f X 1 B h Z 2 V f N D R f N D U i I C 8 + P C 9 T d G F i b G V F b n R y a W V z P j w v S X R l b T 4 8 S X R l b T 4 8 S X R l b U x v Y 2 F 0 a W 9 u P j x J d G V t V H l w Z T 5 G b 3 J t d W x h P C 9 J d G V t V H l w Z T 4 8 S X R l b V B h d G g + U 2 V j d G l v b j E v V G F i b G U w M T A l M j A o U G F n Z S U y M D I z K T w v S X R l b V B h d G g + P C 9 J d G V t T G 9 j Y X R p b 2 4 + P F N 0 Y W J s Z U V u d H J p Z X M + P E V u d H J 5 I F R 5 c G U 9 I k F k Z G V k V G 9 E Y X R h T W 9 k Z W w i I F Z h b H V l P S J s M C I g L z 4 8 R W 5 0 c n k g V H l w Z T 0 i Q n V m Z m V y T m V 4 d F J l Z n J l c 2 g i I F Z h b H V l P S J s M S I g L z 4 8 R W 5 0 c n k g V H l w Z T 0 i R m l s b E N v d W 5 0 I i B W Y W x 1 Z T 0 i b D k i I C 8 + P E V u d H J 5 I F R 5 c G U 9 I k Z p b G x F b m F i b G V k I i B W Y W x 1 Z T 0 i b D E i I C 8 + P E V u d H J 5 I F R 5 c G U 9 I k Z p b G x F c n J v c k N v Z G U i I F Z h b H V l P S J z V W 5 r b m 9 3 b i I g L z 4 8 R W 5 0 c n k g V H l w Z T 0 i R m l s b E V y c m 9 y Q 2 9 1 b n Q i I F Z h b H V l P S J s M C I g L z 4 8 R W 5 0 c n k g V H l w Z T 0 i R m l s b E x h c 3 R V c G R h d G V k I i B W Y W x 1 Z T 0 i Z D I w M j I t M D M t M D N U M T M 6 M D E 6 N D k u N D c 5 O T c y N l o i I C 8 + P E V u d H J 5 I F R 5 c G U 9 I k Z p b G x D b 2 x 1 b W 5 U e X B l c y I g V m F s d W U 9 I n N C Z 1 l H 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x M S w m c X V v d D t r Z X l D b 2 x 1 b W 5 O Y W 1 l c y Z x d W 9 0 O z p b X S w m c X V v d D t x d W V y e V J l b G F 0 a W 9 u c 2 h p c H M m c X V v d D s 6 W 1 0 s J n F 1 b 3 Q 7 Y 2 9 s d W 1 u S W R l b n R p d G l l c y Z x d W 9 0 O z p b J n F 1 b 3 Q 7 U 2 V j d G l v b j E v V G F i b G U w M T A g K F B h Z 2 U g M j M p L 0 N o Y W 5 n Z W Q g V H l w Z S 5 7 Q 2 9 s d W 1 u M S w w f S Z x d W 9 0 O y w m c X V v d D t T Z W N 0 a W 9 u M S 9 U Y W J s Z T A x M C A o U G F n Z S A y M y k v Q 2 h h b m d l Z C B U e X B l L n t D b 2 x 1 b W 4 y L D F 9 J n F 1 b 3 Q 7 L C Z x d W 9 0 O 1 N l Y 3 R p b 2 4 x L 1 R h Y m x l M D E w I C h Q Y W d l I D I z K S 9 D a G F u Z 2 V k I F R 5 c G U u e 0 N v b H V t b j M s M n 0 m c X V v d D s s J n F 1 b 3 Q 7 U 2 V j d G l v b j E v V G F i b G U w M T A g K F B h Z 2 U g M j M p L 0 N o Y W 5 n Z W Q g V H l w Z S 5 7 Q 2 9 s d W 1 u N C w z f S Z x d W 9 0 O y w m c X V v d D t T Z W N 0 a W 9 u M S 9 U Y W J s Z T A x M C A o U G F n Z S A y M y k v Q 2 h h b m d l Z C B U e X B l L n t D b 2 x 1 b W 4 1 L D R 9 J n F 1 b 3 Q 7 L C Z x d W 9 0 O 1 N l Y 3 R p b 2 4 x L 1 R h Y m x l M D E w I C h Q Y W d l I D I z K S 9 D a G F u Z 2 V k I F R 5 c G U u e 0 N v b H V t b j Y s N X 0 m c X V v d D s s J n F 1 b 3 Q 7 U 2 V j d G l v b j E v V G F i b G U w M T A g K F B h Z 2 U g M j M p L 0 N o Y W 5 n Z W Q g V H l w Z S 5 7 Q 2 9 s d W 1 u N y w 2 f S Z x d W 9 0 O y w m c X V v d D t T Z W N 0 a W 9 u M S 9 U Y W J s Z T A x M C A o U G F n Z S A y M y k v Q 2 h h b m d l Z C B U e X B l L n t D b 2 x 1 b W 4 4 L D d 9 J n F 1 b 3 Q 7 L C Z x d W 9 0 O 1 N l Y 3 R p b 2 4 x L 1 R h Y m x l M D E w I C h Q Y W d l I D I z K S 9 D a G F u Z 2 V k I F R 5 c G U u e 0 N v b H V t b j k s O H 0 m c X V v d D s s J n F 1 b 3 Q 7 U 2 V j d G l v b j E v V G F i b G U w M T A g K F B h Z 2 U g M j M p L 0 N o Y W 5 n Z W Q g V H l w Z S 5 7 Q 2 9 s d W 1 u M T A s O X 0 m c X V v d D s s J n F 1 b 3 Q 7 U 2 V j d G l v b j E v V G F i b G U w M T A g K F B h Z 2 U g M j M p L 0 N o Y W 5 n Z W Q g V H l w Z S 5 7 Q 2 9 s d W 1 u M T E s M T B 9 J n F 1 b 3 Q 7 X S w m c X V v d D t D b 2 x 1 b W 5 D b 3 V u d C Z x d W 9 0 O z o x M S w m c X V v d D t L Z X l D b 2 x 1 b W 5 O Y W 1 l c y Z x d W 9 0 O z p b X S w m c X V v d D t D b 2 x 1 b W 5 J Z G V u d G l 0 a W V z J n F 1 b 3 Q 7 O l s m c X V v d D t T Z W N 0 a W 9 u M S 9 U Y W J s Z T A x M C A o U G F n Z S A y M y k v Q 2 h h b m d l Z C B U e X B l L n t D b 2 x 1 b W 4 x L D B 9 J n F 1 b 3 Q 7 L C Z x d W 9 0 O 1 N l Y 3 R p b 2 4 x L 1 R h Y m x l M D E w I C h Q Y W d l I D I z K S 9 D a G F u Z 2 V k I F R 5 c G U u e 0 N v b H V t b j I s M X 0 m c X V v d D s s J n F 1 b 3 Q 7 U 2 V j d G l v b j E v V G F i b G U w M T A g K F B h Z 2 U g M j M p L 0 N o Y W 5 n Z W Q g V H l w Z S 5 7 Q 2 9 s d W 1 u M y w y f S Z x d W 9 0 O y w m c X V v d D t T Z W N 0 a W 9 u M S 9 U Y W J s Z T A x M C A o U G F n Z S A y M y k v Q 2 h h b m d l Z C B U e X B l L n t D b 2 x 1 b W 4 0 L D N 9 J n F 1 b 3 Q 7 L C Z x d W 9 0 O 1 N l Y 3 R p b 2 4 x L 1 R h Y m x l M D E w I C h Q Y W d l I D I z K S 9 D a G F u Z 2 V k I F R 5 c G U u e 0 N v b H V t b j U s N H 0 m c X V v d D s s J n F 1 b 3 Q 7 U 2 V j d G l v b j E v V G F i b G U w M T A g K F B h Z 2 U g M j M p L 0 N o Y W 5 n Z W Q g V H l w Z S 5 7 Q 2 9 s d W 1 u N i w 1 f S Z x d W 9 0 O y w m c X V v d D t T Z W N 0 a W 9 u M S 9 U Y W J s Z T A x M C A o U G F n Z S A y M y k v Q 2 h h b m d l Z C B U e X B l L n t D b 2 x 1 b W 4 3 L D Z 9 J n F 1 b 3 Q 7 L C Z x d W 9 0 O 1 N l Y 3 R p b 2 4 x L 1 R h Y m x l M D E w I C h Q Y W d l I D I z K S 9 D a G F u Z 2 V k I F R 5 c G U u e 0 N v b H V t b j g s N 3 0 m c X V v d D s s J n F 1 b 3 Q 7 U 2 V j d G l v b j E v V G F i b G U w M T A g K F B h Z 2 U g M j M p L 0 N o Y W 5 n Z W Q g V H l w Z S 5 7 Q 2 9 s d W 1 u O S w 4 f S Z x d W 9 0 O y w m c X V v d D t T Z W N 0 a W 9 u M S 9 U Y W J s Z T A x M C A o U G F n Z S A y M y k v Q 2 h h b m d l Z C B U e X B l L n t D b 2 x 1 b W 4 x M C w 5 f S Z x d W 9 0 O y w m c X V v d D t T Z W N 0 a W 9 u M S 9 U Y W J s Z T A x M C A o U G F n Z S A y M y k v Q 2 h h b m d l Z C B U e X B l L n t D b 2 x 1 b W 4 x M S w x M H 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V G F i b G U w M T B f X 1 B h Z 2 V f M j M i I C 8 + P C 9 T d G F i b G V F b n R y a W V z P j w v S X R l b T 4 8 S X R l b T 4 8 S X R l b U x v Y 2 F 0 a W 9 u P j x J d G V t V H l w Z T 5 G b 3 J t d W x h P C 9 J d G V t V H l w Z T 4 8 S X R l b V B h d G g + U 2 V j d G l v b j E v V G F i b G U w O D E l M j A o U G F n Z S U y M D Y 0 K T w v S X R l b V B h d G g + P C 9 J d G V t T G 9 j Y X R p b 2 4 + P F N 0 Y W J s Z U V u d H J p Z X M + P E V u d H J 5 I F R 5 c G U 9 I k F k Z G V k V G 9 E Y X R h T W 9 k Z W w i I F Z h b H V l P S J s M C I g L z 4 8 R W 5 0 c n k g V H l w Z T 0 i Q n V m Z m V y T m V 4 d F J l Z n J l c 2 g i I F Z h b H V l P S J s M S I g L z 4 8 R W 5 0 c n k g V H l w Z T 0 i R m l s b E N v d W 5 0 I i B W Y W x 1 Z T 0 i b D E x I i A v P j x F b n R y e S B U e X B l P S J G a W x s R W 5 h Y m x l Z C I g V m F s d W U 9 I m w x I i A v P j x F b n R y e S B U e X B l P S J G a W x s R X J y b 3 J D b 2 R l I i B W Y W x 1 Z T 0 i c 1 V u a 2 5 v d 2 4 i I C 8 + P E V u d H J 5 I F R 5 c G U 9 I k Z p b G x F c n J v c k N v d W 5 0 I i B W Y W x 1 Z T 0 i b D A i I C 8 + P E V u d H J 5 I F R 5 c G U 9 I k Z p b G x M Y X N 0 V X B k Y X R l Z C I g V m F s d W U 9 I m Q y M D I y L T A z L T A z V D E z O j A y O j M 2 L j U 1 M z E 5 M D B a I i A v P j x F b n R y e S B U e X B l P S J G a W x s Q 2 9 s d W 1 u V H l w Z X M i I F Z h b H V l P S J z 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E s J n F 1 b 3 Q 7 a 2 V 5 Q 2 9 s d W 1 u T m F t Z X M m c X V v d D s 6 W 1 0 s J n F 1 b 3 Q 7 c X V l c n l S Z W x h d G l v b n N o a X B z J n F 1 b 3 Q 7 O l t d L C Z x d W 9 0 O 2 N v b H V t b k l k Z W 5 0 a X R p Z X M m c X V v d D s 6 W y Z x d W 9 0 O 1 N l Y 3 R p b 2 4 x L 1 R h Y m x l M D g x I C h Q Y W d l I D Y 0 K S 9 D a G F u Z 2 V k I F R 5 c G U u e 0 N v b H V t b j E s M H 0 m c X V v d D s s J n F 1 b 3 Q 7 U 2 V j d G l v b j E v V G F i b G U w O D E g K F B h Z 2 U g N j Q p L 0 N o Y W 5 n Z W Q g V H l w Z S 5 7 Q 2 9 s d W 1 u M i w x f S Z x d W 9 0 O y w m c X V v d D t T Z W N 0 a W 9 u M S 9 U Y W J s Z T A 4 M S A o U G F n Z S A 2 N C k v Q 2 h h b m d l Z C B U e X B l L n t D b 2 x 1 b W 4 z L D J 9 J n F 1 b 3 Q 7 L C Z x d W 9 0 O 1 N l Y 3 R p b 2 4 x L 1 R h Y m x l M D g x I C h Q Y W d l I D Y 0 K S 9 D a G F u Z 2 V k I F R 5 c G U u e 0 N v b H V t b j Q s M 3 0 m c X V v d D s s J n F 1 b 3 Q 7 U 2 V j d G l v b j E v V G F i b G U w O D E g K F B h Z 2 U g N j Q p L 0 N o Y W 5 n Z W Q g V H l w Z S 5 7 Q 2 9 s d W 1 u N S w 0 f S Z x d W 9 0 O y w m c X V v d D t T Z W N 0 a W 9 u M S 9 U Y W J s Z T A 4 M S A o U G F n Z S A 2 N C k v Q 2 h h b m d l Z C B U e X B l L n t D b 2 x 1 b W 4 2 L D V 9 J n F 1 b 3 Q 7 L C Z x d W 9 0 O 1 N l Y 3 R p b 2 4 x L 1 R h Y m x l M D g x I C h Q Y W d l I D Y 0 K S 9 D a G F u Z 2 V k I F R 5 c G U u e 0 N v b H V t b j c s N n 0 m c X V v d D s s J n F 1 b 3 Q 7 U 2 V j d G l v b j E v V G F i b G U w O D E g K F B h Z 2 U g N j Q p L 0 N o Y W 5 n Z W Q g V H l w Z S 5 7 Q 2 9 s d W 1 u O C w 3 f S Z x d W 9 0 O y w m c X V v d D t T Z W N 0 a W 9 u M S 9 U Y W J s Z T A 4 M S A o U G F n Z S A 2 N C k v Q 2 h h b m d l Z C B U e X B l L n t D b 2 x 1 b W 4 5 L D h 9 J n F 1 b 3 Q 7 L C Z x d W 9 0 O 1 N l Y 3 R p b 2 4 x L 1 R h Y m x l M D g x I C h Q Y W d l I D Y 0 K S 9 D a G F u Z 2 V k I F R 5 c G U u e 0 N v b H V t b j E w L D l 9 J n F 1 b 3 Q 7 L C Z x d W 9 0 O 1 N l Y 3 R p b 2 4 x L 1 R h Y m x l M D g x I C h Q Y W d l I D Y 0 K S 9 D a G F u Z 2 V k I F R 5 c G U u e 0 N v b H V t b j E x L D E w f S Z x d W 9 0 O 1 0 s J n F 1 b 3 Q 7 Q 2 9 s d W 1 u Q 2 9 1 b n Q m c X V v d D s 6 M T E s J n F 1 b 3 Q 7 S 2 V 5 Q 2 9 s d W 1 u T m F t Z X M m c X V v d D s 6 W 1 0 s J n F 1 b 3 Q 7 Q 2 9 s d W 1 u S W R l b n R p d G l l c y Z x d W 9 0 O z p b J n F 1 b 3 Q 7 U 2 V j d G l v b j E v V G F i b G U w O D E g K F B h Z 2 U g N j Q p L 0 N o Y W 5 n Z W Q g V H l w Z S 5 7 Q 2 9 s d W 1 u M S w w f S Z x d W 9 0 O y w m c X V v d D t T Z W N 0 a W 9 u M S 9 U Y W J s Z T A 4 M S A o U G F n Z S A 2 N C k v Q 2 h h b m d l Z C B U e X B l L n t D b 2 x 1 b W 4 y L D F 9 J n F 1 b 3 Q 7 L C Z x d W 9 0 O 1 N l Y 3 R p b 2 4 x L 1 R h Y m x l M D g x I C h Q Y W d l I D Y 0 K S 9 D a G F u Z 2 V k I F R 5 c G U u e 0 N v b H V t b j M s M n 0 m c X V v d D s s J n F 1 b 3 Q 7 U 2 V j d G l v b j E v V G F i b G U w O D E g K F B h Z 2 U g N j Q p L 0 N o Y W 5 n Z W Q g V H l w Z S 5 7 Q 2 9 s d W 1 u N C w z f S Z x d W 9 0 O y w m c X V v d D t T Z W N 0 a W 9 u M S 9 U Y W J s Z T A 4 M S A o U G F n Z S A 2 N C k v Q 2 h h b m d l Z C B U e X B l L n t D b 2 x 1 b W 4 1 L D R 9 J n F 1 b 3 Q 7 L C Z x d W 9 0 O 1 N l Y 3 R p b 2 4 x L 1 R h Y m x l M D g x I C h Q Y W d l I D Y 0 K S 9 D a G F u Z 2 V k I F R 5 c G U u e 0 N v b H V t b j Y s N X 0 m c X V v d D s s J n F 1 b 3 Q 7 U 2 V j d G l v b j E v V G F i b G U w O D E g K F B h Z 2 U g N j Q p L 0 N o Y W 5 n Z W Q g V H l w Z S 5 7 Q 2 9 s d W 1 u N y w 2 f S Z x d W 9 0 O y w m c X V v d D t T Z W N 0 a W 9 u M S 9 U Y W J s Z T A 4 M S A o U G F n Z S A 2 N C k v Q 2 h h b m d l Z C B U e X B l L n t D b 2 x 1 b W 4 4 L D d 9 J n F 1 b 3 Q 7 L C Z x d W 9 0 O 1 N l Y 3 R p b 2 4 x L 1 R h Y m x l M D g x I C h Q Y W d l I D Y 0 K S 9 D a G F u Z 2 V k I F R 5 c G U u e 0 N v b H V t b j k s O H 0 m c X V v d D s s J n F 1 b 3 Q 7 U 2 V j d G l v b j E v V G F i b G U w O D E g K F B h Z 2 U g N j Q p L 0 N o Y W 5 n Z W Q g V H l w Z S 5 7 Q 2 9 s d W 1 u M T A s O X 0 m c X V v d D s s J n F 1 b 3 Q 7 U 2 V j d G l v b j E v V G F i b G U w O D E g K F B h Z 2 U g N j Q p L 0 N o Y W 5 n Z W Q g V H l w Z S 5 7 Q 2 9 s d W 1 u M T E s M T B 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O D F f X 1 B h Z 2 V f N j Q i I C 8 + P C 9 T d G F i b G V F b n R y a W V z P j w v S X R l b T 4 8 S X R l b T 4 8 S X R l b U x v Y 2 F 0 a W 9 u P j x J d G V t V H l w Z T 5 G b 3 J t d W x h P C 9 J d G V t V H l w Z T 4 8 S X R l b V B h d G g + U 2 V j d G l v b j E v V G F i b G U w O T k l M j A o U G F n Z S U y M D c 1 K T w v S X R l b V B h d G g + P C 9 J d G V t T G 9 j Y X R p b 2 4 + P F N 0 Y W J s Z U V u d H J p Z X M + P E V u d H J 5 I F R 5 c G U 9 I k F k Z G V k V G 9 E Y X R h T W 9 k Z W w i I F Z h b H V l P S J s M C I g L z 4 8 R W 5 0 c n k g V H l w Z T 0 i Q n V m Z m V y T m V 4 d F J l Z n J l c 2 g i I F Z h b H V l P S J s M S I g L z 4 8 R W 5 0 c n k g V H l w Z T 0 i R m l s b E N v d W 5 0 I i B W Y W x 1 Z T 0 i b D U i I C 8 + P E V u d H J 5 I F R 5 c G U 9 I k Z p b G x F b m F i b G V k I i B W Y W x 1 Z T 0 i b D E i I C 8 + P E V u d H J 5 I F R 5 c G U 9 I k Z p b G x F c n J v c k N v Z G U i I F Z h b H V l P S J z V W 5 r b m 9 3 b i I g L z 4 8 R W 5 0 c n k g V H l w Z T 0 i R m l s b E V y c m 9 y Q 2 9 1 b n Q i I F Z h b H V l P S J s M C I g L z 4 8 R W 5 0 c n k g V H l w Z T 0 i R m l s b E x h c 3 R V c G R h d G V k I i B W Y W x 1 Z T 0 i Z D I w M j I t M D M t M D N U M T M 6 M D I 6 N D A u N D A z M j A 5 M V o i I C 8 + P E V u d H J 5 I F R 5 c G U 9 I k Z p b G x D b 2 x 1 b W 5 U e X B l c y I g V m F s d W U 9 I n N C Z 1 l H 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x M S w m c X V v d D t r Z X l D b 2 x 1 b W 5 O Y W 1 l c y Z x d W 9 0 O z p b X S w m c X V v d D t x d W V y e V J l b G F 0 a W 9 u c 2 h p c H M m c X V v d D s 6 W 1 0 s J n F 1 b 3 Q 7 Y 2 9 s d W 1 u S W R l b n R p d G l l c y Z x d W 9 0 O z p b J n F 1 b 3 Q 7 U 2 V j d G l v b j E v V G F i b G U w O T k g K F B h Z 2 U g N z U p L 0 N o Y W 5 n Z W Q g V H l w Z S 5 7 Q 2 9 s d W 1 u M S w w f S Z x d W 9 0 O y w m c X V v d D t T Z W N 0 a W 9 u M S 9 U Y W J s Z T A 5 O S A o U G F n Z S A 3 N S k v Q 2 h h b m d l Z C B U e X B l L n t D b 2 x 1 b W 4 y L D F 9 J n F 1 b 3 Q 7 L C Z x d W 9 0 O 1 N l Y 3 R p b 2 4 x L 1 R h Y m x l M D k 5 I C h Q Y W d l I D c 1 K S 9 D a G F u Z 2 V k I F R 5 c G U u e 0 N v b H V t b j M s M n 0 m c X V v d D s s J n F 1 b 3 Q 7 U 2 V j d G l v b j E v V G F i b G U w O T k g K F B h Z 2 U g N z U p L 0 N o Y W 5 n Z W Q g V H l w Z S 5 7 Q 2 9 s d W 1 u N C w z f S Z x d W 9 0 O y w m c X V v d D t T Z W N 0 a W 9 u M S 9 U Y W J s Z T A 5 O S A o U G F n Z S A 3 N S k v Q 2 h h b m d l Z C B U e X B l L n t D b 2 x 1 b W 4 1 L D R 9 J n F 1 b 3 Q 7 L C Z x d W 9 0 O 1 N l Y 3 R p b 2 4 x L 1 R h Y m x l M D k 5 I C h Q Y W d l I D c 1 K S 9 D a G F u Z 2 V k I F R 5 c G U u e 0 N v b H V t b j Y s N X 0 m c X V v d D s s J n F 1 b 3 Q 7 U 2 V j d G l v b j E v V G F i b G U w O T k g K F B h Z 2 U g N z U p L 0 N o Y W 5 n Z W Q g V H l w Z S 5 7 Q 2 9 s d W 1 u N y w 2 f S Z x d W 9 0 O y w m c X V v d D t T Z W N 0 a W 9 u M S 9 U Y W J s Z T A 5 O S A o U G F n Z S A 3 N S k v Q 2 h h b m d l Z C B U e X B l L n t D b 2 x 1 b W 4 4 L D d 9 J n F 1 b 3 Q 7 L C Z x d W 9 0 O 1 N l Y 3 R p b 2 4 x L 1 R h Y m x l M D k 5 I C h Q Y W d l I D c 1 K S 9 D a G F u Z 2 V k I F R 5 c G U u e 0 N v b H V t b j k s O H 0 m c X V v d D s s J n F 1 b 3 Q 7 U 2 V j d G l v b j E v V G F i b G U w O T k g K F B h Z 2 U g N z U p L 0 N o Y W 5 n Z W Q g V H l w Z S 5 7 Q 2 9 s d W 1 u M T A s O X 0 m c X V v d D s s J n F 1 b 3 Q 7 U 2 V j d G l v b j E v V G F i b G U w O T k g K F B h Z 2 U g N z U p L 0 N o Y W 5 n Z W Q g V H l w Z S 5 7 Q 2 9 s d W 1 u M T E s M T B 9 J n F 1 b 3 Q 7 X S w m c X V v d D t D b 2 x 1 b W 5 D b 3 V u d C Z x d W 9 0 O z o x M S w m c X V v d D t L Z X l D b 2 x 1 b W 5 O Y W 1 l c y Z x d W 9 0 O z p b X S w m c X V v d D t D b 2 x 1 b W 5 J Z G V u d G l 0 a W V z J n F 1 b 3 Q 7 O l s m c X V v d D t T Z W N 0 a W 9 u M S 9 U Y W J s Z T A 5 O S A o U G F n Z S A 3 N S k v Q 2 h h b m d l Z C B U e X B l L n t D b 2 x 1 b W 4 x L D B 9 J n F 1 b 3 Q 7 L C Z x d W 9 0 O 1 N l Y 3 R p b 2 4 x L 1 R h Y m x l M D k 5 I C h Q Y W d l I D c 1 K S 9 D a G F u Z 2 V k I F R 5 c G U u e 0 N v b H V t b j I s M X 0 m c X V v d D s s J n F 1 b 3 Q 7 U 2 V j d G l v b j E v V G F i b G U w O T k g K F B h Z 2 U g N z U p L 0 N o Y W 5 n Z W Q g V H l w Z S 5 7 Q 2 9 s d W 1 u M y w y f S Z x d W 9 0 O y w m c X V v d D t T Z W N 0 a W 9 u M S 9 U Y W J s Z T A 5 O S A o U G F n Z S A 3 N S k v Q 2 h h b m d l Z C B U e X B l L n t D b 2 x 1 b W 4 0 L D N 9 J n F 1 b 3 Q 7 L C Z x d W 9 0 O 1 N l Y 3 R p b 2 4 x L 1 R h Y m x l M D k 5 I C h Q Y W d l I D c 1 K S 9 D a G F u Z 2 V k I F R 5 c G U u e 0 N v b H V t b j U s N H 0 m c X V v d D s s J n F 1 b 3 Q 7 U 2 V j d G l v b j E v V G F i b G U w O T k g K F B h Z 2 U g N z U p L 0 N o Y W 5 n Z W Q g V H l w Z S 5 7 Q 2 9 s d W 1 u N i w 1 f S Z x d W 9 0 O y w m c X V v d D t T Z W N 0 a W 9 u M S 9 U Y W J s Z T A 5 O S A o U G F n Z S A 3 N S k v Q 2 h h b m d l Z C B U e X B l L n t D b 2 x 1 b W 4 3 L D Z 9 J n F 1 b 3 Q 7 L C Z x d W 9 0 O 1 N l Y 3 R p b 2 4 x L 1 R h Y m x l M D k 5 I C h Q Y W d l I D c 1 K S 9 D a G F u Z 2 V k I F R 5 c G U u e 0 N v b H V t b j g s N 3 0 m c X V v d D s s J n F 1 b 3 Q 7 U 2 V j d G l v b j E v V G F i b G U w O T k g K F B h Z 2 U g N z U p L 0 N o Y W 5 n Z W Q g V H l w Z S 5 7 Q 2 9 s d W 1 u O S w 4 f S Z x d W 9 0 O y w m c X V v d D t T Z W N 0 a W 9 u M S 9 U Y W J s Z T A 5 O S A o U G F n Z S A 3 N S k v Q 2 h h b m d l Z C B U e X B l L n t D b 2 x 1 b W 4 x M C w 5 f S Z x d W 9 0 O y w m c X V v d D t T Z W N 0 a W 9 u M S 9 U Y W J s Z T A 5 O S A o U G F n Z S A 3 N S k v Q 2 h h b m d l Z C B U e X B l L n t D b 2 x 1 b W 4 x M S w x M H 0 m c X V v d D t d L C Z x d W 9 0 O 1 J l b G F 0 a W 9 u c 2 h p c E l u Z m 8 m c X V v d D s 6 W 1 1 9 I i A v P j x F b n R y e S B U e X B l P S J S Z X N 1 b H R U e X B l I i B W Y W x 1 Z T 0 i c 1 R h Y m x l I i A v P j x F b n R y e S B U e X B l P S J G a W x s T 2 J q Z W N 0 V H l w Z S I g V m F s d W U 9 I n N U Y W J s Z S I g L z 4 8 R W 5 0 c n k g V H l w Z T 0 i T m F t Z V V w Z G F 0 Z W R B Z n R l c k Z p b G w i I F Z h b H V l P S J s M C I g L z 4 8 R W 5 0 c n k g V H l w Z T 0 i R m l s b F R h c m d l d C I g V m F s d W U 9 I n N U Y W J s Z T A 5 O V 9 f U G F n Z V 8 3 N S I g L z 4 8 L 1 N 0 Y W J s Z U V u d H J p Z X M + P C 9 J d G V t P j x J d G V t P j x J d G V t T G 9 j Y X R p b 2 4 + P E l 0 Z W 1 U e X B l P k Z v c m 1 1 b G E 8 L 0 l 0 Z W 1 U e X B l P j x J d G V t U G F 0 a D 5 T Z W N 0 a W 9 u M S 9 U Y W J s Z T A x O C U y M C h Q Y W d l J T I w M j k p P C 9 J d G V t U G F 0 a D 4 8 L 0 l 0 Z W 1 M b 2 N h d G l v b j 4 8 U 3 R h Y m x l R W 5 0 c m l l c z 4 8 R W 5 0 c n k g V H l w Z T 0 i Q W R k Z W R U b 0 R h d G F N b 2 R l b C I g V m F s d W U 9 I m w w I i A v P j x F b n R y e S B U e X B l P S J C d W Z m Z X J O Z X h 0 U m V m c m V z a C I g V m F s d W U 9 I m w x I i A v P j x F b n R y e S B U e X B l P S J G a W x s Q 2 9 1 b n Q i I F Z h b H V l P S J s N i I g L z 4 8 R W 5 0 c n k g V H l w Z T 0 i R m l s b E V u Y W J s Z W Q i I F Z h b H V l P S J s M S I g L z 4 8 R W 5 0 c n k g V H l w Z T 0 i R m l s b E V y c m 9 y Q 2 9 k Z S I g V m F s d W U 9 I n N V b m t u b 3 d u I i A v P j x F b n R y e S B U e X B l P S J G a W x s R X J y b 3 J D b 3 V u d C I g V m F s d W U 9 I m w w I i A v P j x F b n R y e S B U e X B l P S J G a W x s T G F z d F V w Z G F 0 Z W Q i I F Z h b H V l P S J k M j A y M i 0 w M y 0 w M 1 Q x M z o w M T o 1 O C 4 0 N z U w M T U 3 W i I g L z 4 8 R W 5 0 c n k g V H l w Z T 0 i R m l s b E N v b H V t b l R 5 c G V z I i B W Y W x 1 Z T 0 i c 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E x L C Z x d W 9 0 O 2 t l e U N v b H V t b k 5 h b W V z J n F 1 b 3 Q 7 O l t d L C Z x d W 9 0 O 3 F 1 Z X J 5 U m V s Y X R p b 2 5 z a G l w c y Z x d W 9 0 O z p b X S w m c X V v d D t j b 2 x 1 b W 5 J Z G V u d G l 0 a W V z J n F 1 b 3 Q 7 O l s m c X V v d D t T Z W N 0 a W 9 u M S 9 U Y W J s Z T A x O C A o U G F n Z S A y O S k v Q 2 h h b m d l Z C B U e X B l L n t D b 2 x 1 b W 4 x L D B 9 J n F 1 b 3 Q 7 L C Z x d W 9 0 O 1 N l Y 3 R p b 2 4 x L 1 R h Y m x l M D E 4 I C h Q Y W d l I D I 5 K S 9 D a G F u Z 2 V k I F R 5 c G U u e 0 N v b H V t b j I s M X 0 m c X V v d D s s J n F 1 b 3 Q 7 U 2 V j d G l v b j E v V G F i b G U w M T g g K F B h Z 2 U g M j k p L 0 N o Y W 5 n Z W Q g V H l w Z S 5 7 Q 2 9 s d W 1 u M y w y f S Z x d W 9 0 O y w m c X V v d D t T Z W N 0 a W 9 u M S 9 U Y W J s Z T A x O C A o U G F n Z S A y O S k v Q 2 h h b m d l Z C B U e X B l L n t D b 2 x 1 b W 4 0 L D N 9 J n F 1 b 3 Q 7 L C Z x d W 9 0 O 1 N l Y 3 R p b 2 4 x L 1 R h Y m x l M D E 4 I C h Q Y W d l I D I 5 K S 9 D a G F u Z 2 V k I F R 5 c G U u e 0 N v b H V t b j U s N H 0 m c X V v d D s s J n F 1 b 3 Q 7 U 2 V j d G l v b j E v V G F i b G U w M T g g K F B h Z 2 U g M j k p L 0 N o Y W 5 n Z W Q g V H l w Z S 5 7 Q 2 9 s d W 1 u N i w 1 f S Z x d W 9 0 O y w m c X V v d D t T Z W N 0 a W 9 u M S 9 U Y W J s Z T A x O C A o U G F n Z S A y O S k v Q 2 h h b m d l Z C B U e X B l L n t D b 2 x 1 b W 4 3 L D Z 9 J n F 1 b 3 Q 7 L C Z x d W 9 0 O 1 N l Y 3 R p b 2 4 x L 1 R h Y m x l M D E 4 I C h Q Y W d l I D I 5 K S 9 D a G F u Z 2 V k I F R 5 c G U u e 0 N v b H V t b j g s N 3 0 m c X V v d D s s J n F 1 b 3 Q 7 U 2 V j d G l v b j E v V G F i b G U w M T g g K F B h Z 2 U g M j k p L 0 N o Y W 5 n Z W Q g V H l w Z S 5 7 Q 2 9 s d W 1 u O S w 4 f S Z x d W 9 0 O y w m c X V v d D t T Z W N 0 a W 9 u M S 9 U Y W J s Z T A x O C A o U G F n Z S A y O S k v Q 2 h h b m d l Z C B U e X B l L n t D b 2 x 1 b W 4 x M C w 5 f S Z x d W 9 0 O y w m c X V v d D t T Z W N 0 a W 9 u M S 9 U Y W J s Z T A x O C A o U G F n Z S A y O S k v Q 2 h h b m d l Z C B U e X B l L n t D b 2 x 1 b W 4 x M S w x M H 0 m c X V v d D t d L C Z x d W 9 0 O 0 N v b H V t b k N v d W 5 0 J n F 1 b 3 Q 7 O j E x L C Z x d W 9 0 O 0 t l e U N v b H V t b k 5 h b W V z J n F 1 b 3 Q 7 O l t d L C Z x d W 9 0 O 0 N v b H V t b k l k Z W 5 0 a X R p Z X M m c X V v d D s 6 W y Z x d W 9 0 O 1 N l Y 3 R p b 2 4 x L 1 R h Y m x l M D E 4 I C h Q Y W d l I D I 5 K S 9 D a G F u Z 2 V k I F R 5 c G U u e 0 N v b H V t b j E s M H 0 m c X V v d D s s J n F 1 b 3 Q 7 U 2 V j d G l v b j E v V G F i b G U w M T g g K F B h Z 2 U g M j k p L 0 N o Y W 5 n Z W Q g V H l w Z S 5 7 Q 2 9 s d W 1 u M i w x f S Z x d W 9 0 O y w m c X V v d D t T Z W N 0 a W 9 u M S 9 U Y W J s Z T A x O C A o U G F n Z S A y O S k v Q 2 h h b m d l Z C B U e X B l L n t D b 2 x 1 b W 4 z L D J 9 J n F 1 b 3 Q 7 L C Z x d W 9 0 O 1 N l Y 3 R p b 2 4 x L 1 R h Y m x l M D E 4 I C h Q Y W d l I D I 5 K S 9 D a G F u Z 2 V k I F R 5 c G U u e 0 N v b H V t b j Q s M 3 0 m c X V v d D s s J n F 1 b 3 Q 7 U 2 V j d G l v b j E v V G F i b G U w M T g g K F B h Z 2 U g M j k p L 0 N o Y W 5 n Z W Q g V H l w Z S 5 7 Q 2 9 s d W 1 u N S w 0 f S Z x d W 9 0 O y w m c X V v d D t T Z W N 0 a W 9 u M S 9 U Y W J s Z T A x O C A o U G F n Z S A y O S k v Q 2 h h b m d l Z C B U e X B l L n t D b 2 x 1 b W 4 2 L D V 9 J n F 1 b 3 Q 7 L C Z x d W 9 0 O 1 N l Y 3 R p b 2 4 x L 1 R h Y m x l M D E 4 I C h Q Y W d l I D I 5 K S 9 D a G F u Z 2 V k I F R 5 c G U u e 0 N v b H V t b j c s N n 0 m c X V v d D s s J n F 1 b 3 Q 7 U 2 V j d G l v b j E v V G F i b G U w M T g g K F B h Z 2 U g M j k p L 0 N o Y W 5 n Z W Q g V H l w Z S 5 7 Q 2 9 s d W 1 u O C w 3 f S Z x d W 9 0 O y w m c X V v d D t T Z W N 0 a W 9 u M S 9 U Y W J s Z T A x O C A o U G F n Z S A y O S k v Q 2 h h b m d l Z C B U e X B l L n t D b 2 x 1 b W 4 5 L D h 9 J n F 1 b 3 Q 7 L C Z x d W 9 0 O 1 N l Y 3 R p b 2 4 x L 1 R h Y m x l M D E 4 I C h Q Y W d l I D I 5 K S 9 D a G F u Z 2 V k I F R 5 c G U u e 0 N v b H V t b j E w L D l 9 J n F 1 b 3 Q 7 L C Z x d W 9 0 O 1 N l Y 3 R p b 2 4 x L 1 R h Y m x l M D E 4 I C h Q Y W d l I D I 5 K S 9 D a G F u Z 2 V k I F R 5 c G U u e 0 N v b H V t b j E x L D E w f S Z x d W 9 0 O 1 0 s J n F 1 b 3 Q 7 U m V s Y X R p b 2 5 z a G l w S W 5 m b y Z x d W 9 0 O z p b X X 0 i I C 8 + P E V u d H J 5 I F R 5 c G U 9 I l J l c 3 V s d F R 5 c G U i I F Z h b H V l P S J z V G F i b G U i I C 8 + P E V u d H J 5 I F R 5 c G U 9 I k Z p b G x P Y m p l Y 3 R U e X B l I i B W Y W x 1 Z T 0 i c 1 R h Y m x l I i A v P j x F b n R y e S B U e X B l P S J O Y W 1 l V X B k Y X R l Z E F m d G V y R m l s b C I g V m F s d W U 9 I m w w I i A v P j x F b n R y e S B U e X B l P S J G a W x s V G F y Z 2 V 0 I i B W Y W x 1 Z T 0 i c 1 R h Y m x l M D E 4 X 1 9 Q Y W d l X z I 5 I i A v P j w v U 3 R h Y m x l R W 5 0 c m l l c z 4 8 L 0 l 0 Z W 0 + P E l 0 Z W 0 + P E l 0 Z W 1 M b 2 N h d G l v b j 4 8 S X R l b V R 5 c G U + R m 9 y b X V s Y T w v S X R l b V R 5 c G U + P E l 0 Z W 1 Q Y X R o P l N l Y 3 R p b 2 4 x L 1 R h Y m x l M D M 0 J T I w K F B h Z 2 U l M j A z O C k 8 L 0 l 0 Z W 1 Q Y X R o P j w v S X R l b U x v Y 2 F 0 a W 9 u P j x T d G F i b G V F b n R y a W V z P j x F b n R y e S B U e X B l P S J B Z G R l Z F R v R G F 0 Y U 1 v Z G V s I i B W Y W x 1 Z T 0 i b D A i I C 8 + P E V u d H J 5 I F R 5 c G U 9 I k J 1 Z m Z l c k 5 l e H R S Z W Z y Z X N o I i B W Y W x 1 Z T 0 i b D E i I C 8 + P E V u d H J 5 I F R 5 c G U 9 I k Z p b G x D b 3 V u d C I g V m F s d W U 9 I m w x M S I g L z 4 8 R W 5 0 c n k g V H l w Z T 0 i R m l s b E V u Y W J s Z W Q i I F Z h b H V l P S J s M S I g L z 4 8 R W 5 0 c n k g V H l w Z T 0 i R m l s b E V y c m 9 y Q 2 9 k Z S I g V m F s d W U 9 I n N V b m t u b 3 d u I i A v P j x F b n R y e S B U e X B l P S J G a W x s R X J y b 3 J D b 3 V u d C I g V m F s d W U 9 I m w w I i A v P j x F b n R y e S B U e X B l P S J G a W x s T G F z d F V w Z G F 0 Z W Q i I F Z h b H V l P S J k M j A y M i 0 w M y 0 w M 1 Q x M z o w M j o w N y 4 5 M D g w N T c 2 W i I g L z 4 8 R W 5 0 c n k g V H l w Z T 0 i R m l s b E N v b H V t b l R 5 c G V z I i B W Y W x 1 Z T 0 i c 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E x L C Z x d W 9 0 O 2 t l e U N v b H V t b k 5 h b W V z J n F 1 b 3 Q 7 O l t d L C Z x d W 9 0 O 3 F 1 Z X J 5 U m V s Y X R p b 2 5 z a G l w c y Z x d W 9 0 O z p b X S w m c X V v d D t j b 2 x 1 b W 5 J Z G V u d G l 0 a W V z J n F 1 b 3 Q 7 O l s m c X V v d D t T Z W N 0 a W 9 u M S 9 U Y W J s Z T A z N C A o U G F n Z S A z O C k v Q 2 h h b m d l Z C B U e X B l L n t D b 2 x 1 b W 4 x L D B 9 J n F 1 b 3 Q 7 L C Z x d W 9 0 O 1 N l Y 3 R p b 2 4 x L 1 R h Y m x l M D M 0 I C h Q Y W d l I D M 4 K S 9 D a G F u Z 2 V k I F R 5 c G U u e 0 N v b H V t b j I s M X 0 m c X V v d D s s J n F 1 b 3 Q 7 U 2 V j d G l v b j E v V G F i b G U w M z Q g K F B h Z 2 U g M z g p L 0 N o Y W 5 n Z W Q g V H l w Z S 5 7 Q 2 9 s d W 1 u M y w y f S Z x d W 9 0 O y w m c X V v d D t T Z W N 0 a W 9 u M S 9 U Y W J s Z T A z N C A o U G F n Z S A z O C k v Q 2 h h b m d l Z C B U e X B l L n t D b 2 x 1 b W 4 0 L D N 9 J n F 1 b 3 Q 7 L C Z x d W 9 0 O 1 N l Y 3 R p b 2 4 x L 1 R h Y m x l M D M 0 I C h Q Y W d l I D M 4 K S 9 D a G F u Z 2 V k I F R 5 c G U u e 0 N v b H V t b j U s N H 0 m c X V v d D s s J n F 1 b 3 Q 7 U 2 V j d G l v b j E v V G F i b G U w M z Q g K F B h Z 2 U g M z g p L 0 N o Y W 5 n Z W Q g V H l w Z S 5 7 Q 2 9 s d W 1 u N i w 1 f S Z x d W 9 0 O y w m c X V v d D t T Z W N 0 a W 9 u M S 9 U Y W J s Z T A z N C A o U G F n Z S A z O C k v Q 2 h h b m d l Z C B U e X B l L n t D b 2 x 1 b W 4 3 L D Z 9 J n F 1 b 3 Q 7 L C Z x d W 9 0 O 1 N l Y 3 R p b 2 4 x L 1 R h Y m x l M D M 0 I C h Q Y W d l I D M 4 K S 9 D a G F u Z 2 V k I F R 5 c G U u e 0 N v b H V t b j g s N 3 0 m c X V v d D s s J n F 1 b 3 Q 7 U 2 V j d G l v b j E v V G F i b G U w M z Q g K F B h Z 2 U g M z g p L 0 N o Y W 5 n Z W Q g V H l w Z S 5 7 Q 2 9 s d W 1 u O S w 4 f S Z x d W 9 0 O y w m c X V v d D t T Z W N 0 a W 9 u M S 9 U Y W J s Z T A z N C A o U G F n Z S A z O C k v Q 2 h h b m d l Z C B U e X B l L n t D b 2 x 1 b W 4 x M C w 5 f S Z x d W 9 0 O y w m c X V v d D t T Z W N 0 a W 9 u M S 9 U Y W J s Z T A z N C A o U G F n Z S A z O C k v Q 2 h h b m d l Z C B U e X B l L n t D b 2 x 1 b W 4 x M S w x M H 0 m c X V v d D t d L C Z x d W 9 0 O 0 N v b H V t b k N v d W 5 0 J n F 1 b 3 Q 7 O j E x L C Z x d W 9 0 O 0 t l e U N v b H V t b k 5 h b W V z J n F 1 b 3 Q 7 O l t d L C Z x d W 9 0 O 0 N v b H V t b k l k Z W 5 0 a X R p Z X M m c X V v d D s 6 W y Z x d W 9 0 O 1 N l Y 3 R p b 2 4 x L 1 R h Y m x l M D M 0 I C h Q Y W d l I D M 4 K S 9 D a G F u Z 2 V k I F R 5 c G U u e 0 N v b H V t b j E s M H 0 m c X V v d D s s J n F 1 b 3 Q 7 U 2 V j d G l v b j E v V G F i b G U w M z Q g K F B h Z 2 U g M z g p L 0 N o Y W 5 n Z W Q g V H l w Z S 5 7 Q 2 9 s d W 1 u M i w x f S Z x d W 9 0 O y w m c X V v d D t T Z W N 0 a W 9 u M S 9 U Y W J s Z T A z N C A o U G F n Z S A z O C k v Q 2 h h b m d l Z C B U e X B l L n t D b 2 x 1 b W 4 z L D J 9 J n F 1 b 3 Q 7 L C Z x d W 9 0 O 1 N l Y 3 R p b 2 4 x L 1 R h Y m x l M D M 0 I C h Q Y W d l I D M 4 K S 9 D a G F u Z 2 V k I F R 5 c G U u e 0 N v b H V t b j Q s M 3 0 m c X V v d D s s J n F 1 b 3 Q 7 U 2 V j d G l v b j E v V G F i b G U w M z Q g K F B h Z 2 U g M z g p L 0 N o Y W 5 n Z W Q g V H l w Z S 5 7 Q 2 9 s d W 1 u N S w 0 f S Z x d W 9 0 O y w m c X V v d D t T Z W N 0 a W 9 u M S 9 U Y W J s Z T A z N C A o U G F n Z S A z O C k v Q 2 h h b m d l Z C B U e X B l L n t D b 2 x 1 b W 4 2 L D V 9 J n F 1 b 3 Q 7 L C Z x d W 9 0 O 1 N l Y 3 R p b 2 4 x L 1 R h Y m x l M D M 0 I C h Q Y W d l I D M 4 K S 9 D a G F u Z 2 V k I F R 5 c G U u e 0 N v b H V t b j c s N n 0 m c X V v d D s s J n F 1 b 3 Q 7 U 2 V j d G l v b j E v V G F i b G U w M z Q g K F B h Z 2 U g M z g p L 0 N o Y W 5 n Z W Q g V H l w Z S 5 7 Q 2 9 s d W 1 u O C w 3 f S Z x d W 9 0 O y w m c X V v d D t T Z W N 0 a W 9 u M S 9 U Y W J s Z T A z N C A o U G F n Z S A z O C k v Q 2 h h b m d l Z C B U e X B l L n t D b 2 x 1 b W 4 5 L D h 9 J n F 1 b 3 Q 7 L C Z x d W 9 0 O 1 N l Y 3 R p b 2 4 x L 1 R h Y m x l M D M 0 I C h Q Y W d l I D M 4 K S 9 D a G F u Z 2 V k I F R 5 c G U u e 0 N v b H V t b j E w L D l 9 J n F 1 b 3 Q 7 L C Z x d W 9 0 O 1 N l Y 3 R p b 2 4 x L 1 R h Y m x l M D M 0 I C h Q Y W d l I D M 4 K S 9 D a G F u Z 2 V k I F R 5 c G U u e 0 N v b H V t b j E x L D E w f S Z x d W 9 0 O 1 0 s J n F 1 b 3 Q 7 U m V s Y X R p b 2 5 z a G l w S W 5 m b y Z x d W 9 0 O z p b X X 0 i I C 8 + P E V u d H J 5 I F R 5 c G U 9 I l J l c 3 V s d F R 5 c G U i I F Z h b H V l P S J z V G F i b G U i I C 8 + P E V u d H J 5 I F R 5 c G U 9 I k Z p b G x P Y m p l Y 3 R U e X B l I i B W Y W x 1 Z T 0 i c 1 R h Y m x l I i A v P j x F b n R y e S B U e X B l P S J O Y W 1 l V X B k Y X R l Z E F m d G V y R m l s b C I g V m F s d W U 9 I m w w I i A v P j x F b n R y e S B U e X B l P S J G a W x s V G F y Z 2 V 0 I i B W Y W x 1 Z T 0 i c 1 R h Y m x l M D M 0 X 1 9 Q Y W d l X z M 4 I i A v P j w v U 3 R h Y m x l R W 5 0 c m l l c z 4 8 L 0 l 0 Z W 0 + P E l 0 Z W 0 + P E l 0 Z W 1 M b 2 N h d G l v b j 4 8 S X R l b V R 5 c G U + R m 9 y b X V s Y T w v S X R l b V R 5 c G U + P E l 0 Z W 1 Q Y X R o P l N l Y 3 R p b 2 4 x L 1 R h Y m x l M D M 2 J T I w K F B h Z 2 U l M j A z O S k 8 L 0 l 0 Z W 1 Q Y X R o P j w v S X R l b U x v Y 2 F 0 a W 9 u P j x T d G F i b G V F b n R y a W V z P j x F b n R y e S B U e X B l P S J B Z G R l Z F R v R G F 0 Y U 1 v Z G V s I i B W Y W x 1 Z T 0 i b D A i I C 8 + P E V u d H J 5 I F R 5 c G U 9 I k J 1 Z m Z l c k 5 l e H R S Z W Z y Z X N o I i B W Y W x 1 Z T 0 i b D E i I C 8 + P E V u d H J 5 I F R 5 c G U 9 I k Z p b G x D b 3 V u d C I g V m F s d W U 9 I m w x M i I g L z 4 8 R W 5 0 c n k g V H l w Z T 0 i R m l s b E V u Y W J s Z W Q i I F Z h b H V l P S J s M S I g L z 4 8 R W 5 0 c n k g V H l w Z T 0 i R m l s b E V y c m 9 y Q 2 9 k Z S I g V m F s d W U 9 I n N V b m t u b 3 d u I i A v P j x F b n R y e S B U e X B l P S J G a W x s R X J y b 3 J D b 3 V u d C I g V m F s d W U 9 I m w w I i A v P j x F b n R y e S B U e X B l P S J G a W x s T G F z d F V w Z G F 0 Z W Q i I F Z h b H V l P S J k M j A y M i 0 w M y 0 w M 1 Q x M z o w M j o w O C 4 w N D c w N j I w W i I g L z 4 8 R W 5 0 c n k g V H l w Z T 0 i R m l s b E N v b H V t b l R 5 c G V z I i B W Y W x 1 Z T 0 i c 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E x L C Z x d W 9 0 O 2 t l e U N v b H V t b k 5 h b W V z J n F 1 b 3 Q 7 O l t d L C Z x d W 9 0 O 3 F 1 Z X J 5 U m V s Y X R p b 2 5 z a G l w c y Z x d W 9 0 O z p b X S w m c X V v d D t j b 2 x 1 b W 5 J Z G V u d G l 0 a W V z J n F 1 b 3 Q 7 O l s m c X V v d D t T Z W N 0 a W 9 u M S 9 U Y W J s Z T A z N i A o U G F n Z S A z O S k v Q 2 h h b m d l Z C B U e X B l L n t D b 2 x 1 b W 4 x L D B 9 J n F 1 b 3 Q 7 L C Z x d W 9 0 O 1 N l Y 3 R p b 2 4 x L 1 R h Y m x l M D M 2 I C h Q Y W d l I D M 5 K S 9 D a G F u Z 2 V k I F R 5 c G U u e 0 N v b H V t b j I s M X 0 m c X V v d D s s J n F 1 b 3 Q 7 U 2 V j d G l v b j E v V G F i b G U w M z Y g K F B h Z 2 U g M z k p L 0 N o Y W 5 n Z W Q g V H l w Z S 5 7 Q 2 9 s d W 1 u M y w y f S Z x d W 9 0 O y w m c X V v d D t T Z W N 0 a W 9 u M S 9 U Y W J s Z T A z N i A o U G F n Z S A z O S k v Q 2 h h b m d l Z C B U e X B l L n t D b 2 x 1 b W 4 0 L D N 9 J n F 1 b 3 Q 7 L C Z x d W 9 0 O 1 N l Y 3 R p b 2 4 x L 1 R h Y m x l M D M 2 I C h Q Y W d l I D M 5 K S 9 D a G F u Z 2 V k I F R 5 c G U u e 0 N v b H V t b j U s N H 0 m c X V v d D s s J n F 1 b 3 Q 7 U 2 V j d G l v b j E v V G F i b G U w M z Y g K F B h Z 2 U g M z k p L 0 N o Y W 5 n Z W Q g V H l w Z S 5 7 Q 2 9 s d W 1 u N i w 1 f S Z x d W 9 0 O y w m c X V v d D t T Z W N 0 a W 9 u M S 9 U Y W J s Z T A z N i A o U G F n Z S A z O S k v Q 2 h h b m d l Z C B U e X B l L n t D b 2 x 1 b W 4 3 L D Z 9 J n F 1 b 3 Q 7 L C Z x d W 9 0 O 1 N l Y 3 R p b 2 4 x L 1 R h Y m x l M D M 2 I C h Q Y W d l I D M 5 K S 9 D a G F u Z 2 V k I F R 5 c G U u e 0 N v b H V t b j g s N 3 0 m c X V v d D s s J n F 1 b 3 Q 7 U 2 V j d G l v b j E v V G F i b G U w M z Y g K F B h Z 2 U g M z k p L 0 N o Y W 5 n Z W Q g V H l w Z S 5 7 Q 2 9 s d W 1 u O S w 4 f S Z x d W 9 0 O y w m c X V v d D t T Z W N 0 a W 9 u M S 9 U Y W J s Z T A z N i A o U G F n Z S A z O S k v Q 2 h h b m d l Z C B U e X B l L n t D b 2 x 1 b W 4 x M C w 5 f S Z x d W 9 0 O y w m c X V v d D t T Z W N 0 a W 9 u M S 9 U Y W J s Z T A z N i A o U G F n Z S A z O S k v Q 2 h h b m d l Z C B U e X B l L n t D b 2 x 1 b W 4 x M S w x M H 0 m c X V v d D t d L C Z x d W 9 0 O 0 N v b H V t b k N v d W 5 0 J n F 1 b 3 Q 7 O j E x L C Z x d W 9 0 O 0 t l e U N v b H V t b k 5 h b W V z J n F 1 b 3 Q 7 O l t d L C Z x d W 9 0 O 0 N v b H V t b k l k Z W 5 0 a X R p Z X M m c X V v d D s 6 W y Z x d W 9 0 O 1 N l Y 3 R p b 2 4 x L 1 R h Y m x l M D M 2 I C h Q Y W d l I D M 5 K S 9 D a G F u Z 2 V k I F R 5 c G U u e 0 N v b H V t b j E s M H 0 m c X V v d D s s J n F 1 b 3 Q 7 U 2 V j d G l v b j E v V G F i b G U w M z Y g K F B h Z 2 U g M z k p L 0 N o Y W 5 n Z W Q g V H l w Z S 5 7 Q 2 9 s d W 1 u M i w x f S Z x d W 9 0 O y w m c X V v d D t T Z W N 0 a W 9 u M S 9 U Y W J s Z T A z N i A o U G F n Z S A z O S k v Q 2 h h b m d l Z C B U e X B l L n t D b 2 x 1 b W 4 z L D J 9 J n F 1 b 3 Q 7 L C Z x d W 9 0 O 1 N l Y 3 R p b 2 4 x L 1 R h Y m x l M D M 2 I C h Q Y W d l I D M 5 K S 9 D a G F u Z 2 V k I F R 5 c G U u e 0 N v b H V t b j Q s M 3 0 m c X V v d D s s J n F 1 b 3 Q 7 U 2 V j d G l v b j E v V G F i b G U w M z Y g K F B h Z 2 U g M z k p L 0 N o Y W 5 n Z W Q g V H l w Z S 5 7 Q 2 9 s d W 1 u N S w 0 f S Z x d W 9 0 O y w m c X V v d D t T Z W N 0 a W 9 u M S 9 U Y W J s Z T A z N i A o U G F n Z S A z O S k v Q 2 h h b m d l Z C B U e X B l L n t D b 2 x 1 b W 4 2 L D V 9 J n F 1 b 3 Q 7 L C Z x d W 9 0 O 1 N l Y 3 R p b 2 4 x L 1 R h Y m x l M D M 2 I C h Q Y W d l I D M 5 K S 9 D a G F u Z 2 V k I F R 5 c G U u e 0 N v b H V t b j c s N n 0 m c X V v d D s s J n F 1 b 3 Q 7 U 2 V j d G l v b j E v V G F i b G U w M z Y g K F B h Z 2 U g M z k p L 0 N o Y W 5 n Z W Q g V H l w Z S 5 7 Q 2 9 s d W 1 u O C w 3 f S Z x d W 9 0 O y w m c X V v d D t T Z W N 0 a W 9 u M S 9 U Y W J s Z T A z N i A o U G F n Z S A z O S k v Q 2 h h b m d l Z C B U e X B l L n t D b 2 x 1 b W 4 5 L D h 9 J n F 1 b 3 Q 7 L C Z x d W 9 0 O 1 N l Y 3 R p b 2 4 x L 1 R h Y m x l M D M 2 I C h Q Y W d l I D M 5 K S 9 D a G F u Z 2 V k I F R 5 c G U u e 0 N v b H V t b j E w L D l 9 J n F 1 b 3 Q 7 L C Z x d W 9 0 O 1 N l Y 3 R p b 2 4 x L 1 R h Y m x l M D M 2 I C h Q Y W d l I D M 5 K S 9 D a G F u Z 2 V k I F R 5 c G U u e 0 N v b H V t b j E x L D E w f S Z x d W 9 0 O 1 0 s J n F 1 b 3 Q 7 U m V s Y X R p b 2 5 z a G l w S W 5 m b y Z x d W 9 0 O z p b X X 0 i I C 8 + P E V u d H J 5 I F R 5 c G U 9 I l J l c 3 V s d F R 5 c G U i I F Z h b H V l P S J z V G F i b G U i I C 8 + P E V u d H J 5 I F R 5 c G U 9 I k Z p b G x P Y m p l Y 3 R U e X B l I i B W Y W x 1 Z T 0 i c 1 R h Y m x l I i A v P j x F b n R y e S B U e X B l P S J O Y W 1 l V X B k Y X R l Z E F m d G V y R m l s b C I g V m F s d W U 9 I m w w I i A v P j x F b n R y e S B U e X B l P S J G a W x s V G F y Z 2 V 0 I i B W Y W x 1 Z T 0 i c 1 R h Y m x l M D M 2 X 1 9 Q Y W d l X z M 5 I i A v P j w v U 3 R h Y m x l R W 5 0 c m l l c z 4 8 L 0 l 0 Z W 0 + P E l 0 Z W 0 + P E l 0 Z W 1 M b 2 N h d G l v b j 4 8 S X R l b V R 5 c G U + R m 9 y b X V s Y T w v S X R l b V R 5 c G U + P E l 0 Z W 1 Q Y X R o P l N l Y 3 R p b 2 4 x L 1 R h Y m x l M D I z J T I w K F B h Z 2 U l M j A y M S k 8 L 0 l 0 Z W 1 Q Y X R o P j w v S X R l b U x v Y 2 F 0 a W 9 u P j x T d G F i b G V F b n R y a W V z P j x F b n R y e S B U e X B l P S J B Z G R l Z F R v R G F 0 Y U 1 v Z G V s I i B W Y W x 1 Z T 0 i b D A i I C 8 + P E V u d H J 5 I F R 5 c G U 9 I k J 1 Z m Z l c k 5 l e H R S Z W Z y Z X N o I i B W Y W x 1 Z T 0 i b D E i I C 8 + P E V u d H J 5 I F R 5 c G U 9 I k Z p b G x D b 3 V u d C I g V m F s d W U 9 I m w 1 I i A v P j x F b n R y e S B U e X B l P S J G a W x s R W 5 h Y m x l Z C I g V m F s d W U 9 I m w x I i A v P j x F b n R y e S B U e X B l P S J G a W x s R X J y b 3 J D b 2 R l I i B W Y W x 1 Z T 0 i c 1 V u a 2 5 v d 2 4 i I C 8 + P E V u d H J 5 I F R 5 c G U 9 I k Z p b G x F c n J v c k N v d W 5 0 I i B W Y W x 1 Z T 0 i b D A i I C 8 + P E V u d H J 5 I F R 5 c G U 9 I k Z p b G x M Y X N 0 V X B k Y X R l Z C I g V m F s d W U 9 I m Q y M D I y L T A y L T I z V D E x O j A 1 O j M z L j E 1 N T M 0 N z B a I i A v P j x F b n R y e S B U e X B l P S J G a W x s Q 2 9 s d W 1 u V H l w Z X M i I F Z h b H V l P S J z Q m d N R E F 3 T U Q i I C 8 + P E V u d H J 5 I F R 5 c G U 9 I k Z p b G x D b 2 x 1 b W 5 O Y W 1 l c y I g V m F s d W U 9 I n N b J n F 1 b 3 Q 7 Q 2 9 s d W 1 u M S Z x d W 9 0 O y w m c X V v d D t D b 2 x 1 b W 4 y J n F 1 b 3 Q 7 L C Z x d W 9 0 O 0 N v b H V t b j M m c X V v d D s s J n F 1 b 3 Q 7 Q 2 9 s d W 1 u N C Z x d W 9 0 O y w m c X V v d D t D b 2 x 1 b W 4 1 J n F 1 b 3 Q 7 L C Z x d W 9 0 O 0 N v b H V t b j Y 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Y s J n F 1 b 3 Q 7 a 2 V 5 Q 2 9 s d W 1 u T m F t Z X M m c X V v d D s 6 W 1 0 s J n F 1 b 3 Q 7 c X V l c n l S Z W x h d G l v b n N o a X B z J n F 1 b 3 Q 7 O l t d L C Z x d W 9 0 O 2 N v b H V t b k l k Z W 5 0 a X R p Z X M m c X V v d D s 6 W y Z x d W 9 0 O 1 N l Y 3 R p b 2 4 x L 1 R h Y m x l M D I z I C h Q Y W d l I D I x K S 9 D a G F u Z 2 V k I F R 5 c G U u e 0 N v b H V t b j E s M H 0 m c X V v d D s s J n F 1 b 3 Q 7 U 2 V j d G l v b j E v V G F i b G U w M j M g K F B h Z 2 U g M j E p L 0 N o Y W 5 n Z W Q g V H l w Z S 5 7 Q 2 9 s d W 1 u M i w x f S Z x d W 9 0 O y w m c X V v d D t T Z W N 0 a W 9 u M S 9 U Y W J s Z T A y M y A o U G F n Z S A y M S k v Q 2 h h b m d l Z C B U e X B l L n t D b 2 x 1 b W 4 z L D J 9 J n F 1 b 3 Q 7 L C Z x d W 9 0 O 1 N l Y 3 R p b 2 4 x L 1 R h Y m x l M D I z I C h Q Y W d l I D I x K S 9 D a G F u Z 2 V k I F R 5 c G U u e 0 N v b H V t b j Q s M 3 0 m c X V v d D s s J n F 1 b 3 Q 7 U 2 V j d G l v b j E v V G F i b G U w M j M g K F B h Z 2 U g M j E p L 0 N o Y W 5 n Z W Q g V H l w Z S 5 7 Q 2 9 s d W 1 u N S w 0 f S Z x d W 9 0 O y w m c X V v d D t T Z W N 0 a W 9 u M S 9 U Y W J s Z T A y M y A o U G F n Z S A y M S k v Q 2 h h b m d l Z C B U e X B l L n t D b 2 x 1 b W 4 2 L D V 9 J n F 1 b 3 Q 7 X S w m c X V v d D t D b 2 x 1 b W 5 D b 3 V u d C Z x d W 9 0 O z o 2 L C Z x d W 9 0 O 0 t l e U N v b H V t b k 5 h b W V z J n F 1 b 3 Q 7 O l t d L C Z x d W 9 0 O 0 N v b H V t b k l k Z W 5 0 a X R p Z X M m c X V v d D s 6 W y Z x d W 9 0 O 1 N l Y 3 R p b 2 4 x L 1 R h Y m x l M D I z I C h Q Y W d l I D I x K S 9 D a G F u Z 2 V k I F R 5 c G U u e 0 N v b H V t b j E s M H 0 m c X V v d D s s J n F 1 b 3 Q 7 U 2 V j d G l v b j E v V G F i b G U w M j M g K F B h Z 2 U g M j E p L 0 N o Y W 5 n Z W Q g V H l w Z S 5 7 Q 2 9 s d W 1 u M i w x f S Z x d W 9 0 O y w m c X V v d D t T Z W N 0 a W 9 u M S 9 U Y W J s Z T A y M y A o U G F n Z S A y M S k v Q 2 h h b m d l Z C B U e X B l L n t D b 2 x 1 b W 4 z L D J 9 J n F 1 b 3 Q 7 L C Z x d W 9 0 O 1 N l Y 3 R p b 2 4 x L 1 R h Y m x l M D I z I C h Q Y W d l I D I x K S 9 D a G F u Z 2 V k I F R 5 c G U u e 0 N v b H V t b j Q s M 3 0 m c X V v d D s s J n F 1 b 3 Q 7 U 2 V j d G l v b j E v V G F i b G U w M j M g K F B h Z 2 U g M j E p L 0 N o Y W 5 n Z W Q g V H l w Z S 5 7 Q 2 9 s d W 1 u N S w 0 f S Z x d W 9 0 O y w m c X V v d D t T Z W N 0 a W 9 u M S 9 U Y W J s Z T A y M y A o U G F n Z S A y M S k v Q 2 h h b m d l Z C B U e X B l L n t D b 2 x 1 b W 4 2 L D V 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R h Y m x l M D I z X 1 9 Q Y W d l X z I x I i A v P j w v U 3 R h Y m x l R W 5 0 c m l l c z 4 8 L 0 l 0 Z W 0 + P E l 0 Z W 0 + P E l 0 Z W 1 M b 2 N h d G l v b j 4 8 S X R l b V R 5 c G U + R m 9 y b X V s Y T w v S X R l b V R 5 c G U + P E l 0 Z W 1 Q Y X R o P l N l Y 3 R p b 2 4 x L 1 R h Y m x l M D I 0 J T I w K F B h Z 2 U l M j A y M i k 8 L 0 l 0 Z W 1 Q Y X R o P j w v S X R l b U x v Y 2 F 0 a W 9 u P j x T d G F i b G V F b n R y a W V z P j x F b n R y e S B U e X B l P S J B Z G R l Z F R v R G F 0 Y U 1 v Z G V s I i B W Y W x 1 Z T 0 i b D A i I C 8 + P E V u d H J 5 I F R 5 c G U 9 I k J 1 Z m Z l c k 5 l e H R S Z W Z y Z X N o I i B W Y W x 1 Z T 0 i b D E i I C 8 + P E V u d H J 5 I F R 5 c G U 9 I k Z p b G x D b 3 V u d C I g V m F s d W U 9 I m w 4 I i A v P j x F b n R y e S B U e X B l P S J G a W x s R W 5 h Y m x l Z C I g V m F s d W U 9 I m w x I i A v P j x F b n R y e S B U e X B l P S J G a W x s R X J y b 3 J D b 2 R l I i B W Y W x 1 Z T 0 i c 1 V u a 2 5 v d 2 4 i I C 8 + P E V u d H J 5 I F R 5 c G U 9 I k Z p b G x F c n J v c k N v d W 5 0 I i B W Y W x 1 Z T 0 i b D A i I C 8 + P E V u d H J 5 I F R 5 c G U 9 I k Z p b G x M Y X N 0 V X B k Y X R l Z C I g V m F s d W U 9 I m Q y M D I y L T A y L T I z V D E x O j A 1 O j M 0 L j U w O D M 4 M D F a I i A v P j x F b n R y e S B U e X B l P S J G a W x s Q 2 9 s d W 1 u V H l w Z X M i I F Z h b H V l P S J z Q m d Z R 0 J n W U c i I C 8 + P E V u d H J 5 I F R 5 c G U 9 I k Z p b G x D b 2 x 1 b W 5 O Y W 1 l c y I g V m F s d W U 9 I n N b J n F 1 b 3 Q 7 Q 2 9 s d W 1 u M S Z x d W 9 0 O y w m c X V v d D t D b 2 x 1 b W 4 y J n F 1 b 3 Q 7 L C Z x d W 9 0 O 0 N v b H V t b j M m c X V v d D s s J n F 1 b 3 Q 7 Q 2 9 s d W 1 u N C Z x d W 9 0 O y w m c X V v d D t D b 2 x 1 b W 4 1 J n F 1 b 3 Q 7 L C Z x d W 9 0 O 0 N v b H V t b j Y 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Y s J n F 1 b 3 Q 7 a 2 V 5 Q 2 9 s d W 1 u T m F t Z X M m c X V v d D s 6 W 1 0 s J n F 1 b 3 Q 7 c X V l c n l S Z W x h d G l v b n N o a X B z J n F 1 b 3 Q 7 O l t d L C Z x d W 9 0 O 2 N v b H V t b k l k Z W 5 0 a X R p Z X M m c X V v d D s 6 W y Z x d W 9 0 O 1 N l Y 3 R p b 2 4 x L 1 R h Y m x l M D I 0 I C h Q Y W d l I D I y K S 9 D a G F u Z 2 V k I F R 5 c G U u e 0 N v b H V t b j E s M H 0 m c X V v d D s s J n F 1 b 3 Q 7 U 2 V j d G l v b j E v V G F i b G U w M j Q g K F B h Z 2 U g M j I p L 0 N o Y W 5 n Z W Q g V H l w Z S 5 7 Q 2 9 s d W 1 u M i w x f S Z x d W 9 0 O y w m c X V v d D t T Z W N 0 a W 9 u M S 9 U Y W J s Z T A y N C A o U G F n Z S A y M i k v Q 2 h h b m d l Z C B U e X B l L n t D b 2 x 1 b W 4 z L D J 9 J n F 1 b 3 Q 7 L C Z x d W 9 0 O 1 N l Y 3 R p b 2 4 x L 1 R h Y m x l M D I 0 I C h Q Y W d l I D I y K S 9 D a G F u Z 2 V k I F R 5 c G U u e 0 N v b H V t b j Q s M 3 0 m c X V v d D s s J n F 1 b 3 Q 7 U 2 V j d G l v b j E v V G F i b G U w M j Q g K F B h Z 2 U g M j I p L 0 N o Y W 5 n Z W Q g V H l w Z S 5 7 Q 2 9 s d W 1 u N S w 0 f S Z x d W 9 0 O y w m c X V v d D t T Z W N 0 a W 9 u M S 9 U Y W J s Z T A y N C A o U G F n Z S A y M i k v Q 2 h h b m d l Z C B U e X B l L n t D b 2 x 1 b W 4 2 L D V 9 J n F 1 b 3 Q 7 X S w m c X V v d D t D b 2 x 1 b W 5 D b 3 V u d C Z x d W 9 0 O z o 2 L C Z x d W 9 0 O 0 t l e U N v b H V t b k 5 h b W V z J n F 1 b 3 Q 7 O l t d L C Z x d W 9 0 O 0 N v b H V t b k l k Z W 5 0 a X R p Z X M m c X V v d D s 6 W y Z x d W 9 0 O 1 N l Y 3 R p b 2 4 x L 1 R h Y m x l M D I 0 I C h Q Y W d l I D I y K S 9 D a G F u Z 2 V k I F R 5 c G U u e 0 N v b H V t b j E s M H 0 m c X V v d D s s J n F 1 b 3 Q 7 U 2 V j d G l v b j E v V G F i b G U w M j Q g K F B h Z 2 U g M j I p L 0 N o Y W 5 n Z W Q g V H l w Z S 5 7 Q 2 9 s d W 1 u M i w x f S Z x d W 9 0 O y w m c X V v d D t T Z W N 0 a W 9 u M S 9 U Y W J s Z T A y N C A o U G F n Z S A y M i k v Q 2 h h b m d l Z C B U e X B l L n t D b 2 x 1 b W 4 z L D J 9 J n F 1 b 3 Q 7 L C Z x d W 9 0 O 1 N l Y 3 R p b 2 4 x L 1 R h Y m x l M D I 0 I C h Q Y W d l I D I y K S 9 D a G F u Z 2 V k I F R 5 c G U u e 0 N v b H V t b j Q s M 3 0 m c X V v d D s s J n F 1 b 3 Q 7 U 2 V j d G l v b j E v V G F i b G U w M j Q g K F B h Z 2 U g M j I p L 0 N o Y W 5 n Z W Q g V H l w Z S 5 7 Q 2 9 s d W 1 u N S w 0 f S Z x d W 9 0 O y w m c X V v d D t T Z W N 0 a W 9 u M S 9 U Y W J s Z T A y N C A o U G F n Z S A y M i k v Q 2 h h b m d l Z C B U e X B l L n t D b 2 x 1 b W 4 2 L D V 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R h Y m x l M D I 0 X 1 9 Q Y W d l X z I y I i A v P j w v U 3 R h Y m x l R W 5 0 c m l l c z 4 8 L 0 l 0 Z W 0 + P E l 0 Z W 0 + P E l 0 Z W 1 M b 2 N h d G l v b j 4 8 S X R l b V R 5 c G U + R m 9 y b X V s Y T w v S X R l b V R 5 c G U + P E l 0 Z W 1 Q Y X R o P l N l Y 3 R p b 2 4 x L 1 R h Y m x l M D M z J T I w K F B h Z 2 U l M j A z M y k 8 L 0 l 0 Z W 1 Q Y X R o P j w v S X R l b U x v Y 2 F 0 a W 9 u P j x T d G F i b G V F b n R y a W V z P j x F b n R y e S B U e X B l P S J B Z G R l Z F R v R G F 0 Y U 1 v Z G V s I i B W Y W x 1 Z T 0 i b D A i I C 8 + P E V u d H J 5 I F R 5 c G U 9 I k J 1 Z m Z l c k 5 l e H R S Z W Z y Z X N o I i B W Y W x 1 Z T 0 i b D E i I C 8 + P E V u d H J 5 I F R 5 c G U 9 I k Z p b G x D b 3 V u d C I g V m F s d W U 9 I m w y N i I g L z 4 8 R W 5 0 c n k g V H l w Z T 0 i R m l s b E V u Y W J s Z W Q i I F Z h b H V l P S J s M C I g L z 4 8 R W 5 0 c n k g V H l w Z T 0 i R m l s b E V y c m 9 y Q 2 9 k Z S I g V m F s d W U 9 I n N V b m t u b 3 d u I i A v P j x F b n R y e S B U e X B l P S J G a W x s R X J y b 3 J D b 3 V u d C I g V m F s d W U 9 I m w w I i A v P j x F b n R y e S B U e X B l P S J G a W x s T G F z d F V w Z G F 0 Z W Q i I F Z h b H V l P S J k M j A y M i 0 w M i 0 y M 1 Q x M D o z M j o x M y 4 4 M z A y N T E z W i I g L z 4 8 R W 5 0 c n k g V H l w Z T 0 i R m l s b E N v b H V t b l R 5 c G V z I i B W Y W x 1 Z T 0 i c 0 F 3 W U t D Z 2 9 L Q 2 c 9 P S I g L z 4 8 R W 5 0 c n k g V H l w Z T 0 i R m l s b E N v b H V t b k 5 h b W V z I i B W Y W x 1 Z T 0 i c 1 s m c X V v d D t D b 2 x 1 b W 4 x J n F 1 b 3 Q 7 L C Z x d W 9 0 O 2 d l b W l k Z G V s Z G U g d G l q Z H N k d X J l b i B B M S 1 p b n p l d H R l b i B p b i A y M D I w J n F 1 b 3 Q 7 L C Z x d W 9 0 O 3 R p a m R z Z H V 1 c l x u d m V y d 2 V y a 2 l u Z 1 x u T U t B X G 4 o a W 4 g b W l u O n N l Y y k m c X V v d D s s J n F 1 b 3 Q 7 d G l q Z H N k d X V y X G 5 1 a X R y d W t r Z W 5 c b i h p b i B t a W 4 6 c 2 V j K S Z x d W 9 0 O y w m c X V v d D t 0 a W p k c 2 R 1 d X J c b m F h b n J p a m R l b l x u K G l u I G 1 p b j p z Z W M p J n F 1 b 3 Q 7 L C Z x d W 9 0 O 3 R p a m R z Z H V 1 c l x u c m V z c G 9 u c 1 x u K G l u I G 1 p b j p z Z W M p J n F 1 b 3 Q 7 L C Z x d W 9 0 O 2 1 l Z G l h b m V c b n R p a m R z Z H V 1 c l x u c m V z c G 9 u c 1 x u K G l u I G 1 p b j p z Z W M p 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3 L C Z x d W 9 0 O 2 t l e U N v b H V t b k 5 h b W V z J n F 1 b 3 Q 7 O l t d L C Z x d W 9 0 O 3 F 1 Z X J 5 U m V s Y X R p b 2 5 z a G l w c y Z x d W 9 0 O z p b X S w m c X V v d D t j b 2 x 1 b W 5 J Z G V u d G l 0 a W V z J n F 1 b 3 Q 7 O l s m c X V v d D t T Z W N 0 a W 9 u M S 9 U Y W J s Z T A z M y A o U G F n Z S A z M y k v Q 2 h h b m d l Z C B U e X B l L n t D b 2 x 1 b W 4 x L D B 9 J n F 1 b 3 Q 7 L C Z x d W 9 0 O 1 N l Y 3 R p b 2 4 x L 1 R h Y m x l M D M z I C h Q Y W d l I D M z K S 9 D a G F u Z 2 V k I F R 5 c G U u e 2 d l b W l k Z G V s Z G U g d G l q Z H N k d X J l b i B B M S 1 p b n p l d H R l b i B p b i A y M D I w L D F 9 J n F 1 b 3 Q 7 L C Z x d W 9 0 O 1 N l Y 3 R p b 2 4 x L 1 R h Y m x l M D M z I C h Q Y W d l I D M z K S 9 D a G F u Z 2 V k I F R 5 c G U u e 3 R p a m R z Z H V 1 c l x u d m V y d 2 V y a 2 l u Z 1 x u T U t B X G 4 o a W 4 g b W l u O n N l Y y k s M n 0 m c X V v d D s s J n F 1 b 3 Q 7 U 2 V j d G l v b j E v V G F i b G U w M z M g K F B h Z 2 U g M z M p L 0 N o Y W 5 n Z W Q g V H l w Z S 5 7 d G l q Z H N k d X V y X G 5 1 a X R y d W t r Z W 5 c b i h p b i B t a W 4 6 c 2 V j K S w z f S Z x d W 9 0 O y w m c X V v d D t T Z W N 0 a W 9 u M S 9 U Y W J s Z T A z M y A o U G F n Z S A z M y k v Q 2 h h b m d l Z C B U e X B l L n t 0 a W p k c 2 R 1 d X J c b m F h b n J p a m R l b l x u K G l u I G 1 p b j p z Z W M p L D R 9 J n F 1 b 3 Q 7 L C Z x d W 9 0 O 1 N l Y 3 R p b 2 4 x L 1 R h Y m x l M D M z I C h Q Y W d l I D M z K S 9 D a G F u Z 2 V k I F R 5 c G U u e 3 R p a m R z Z H V 1 c l x u c m V z c G 9 u c 1 x u K G l u I G 1 p b j p z Z W M p L D V 9 J n F 1 b 3 Q 7 L C Z x d W 9 0 O 1 N l Y 3 R p b 2 4 x L 1 R h Y m x l M D M z I C h Q Y W d l I D M z K S 9 D a G F u Z 2 V k I F R 5 c G U u e 2 1 l Z G l h b m V c b n R p a m R z Z H V 1 c l x u c m V z c G 9 u c 1 x u K G l u I G 1 p b j p z Z W M p L D Z 9 J n F 1 b 3 Q 7 X S w m c X V v d D t D b 2 x 1 b W 5 D b 3 V u d C Z x d W 9 0 O z o 3 L C Z x d W 9 0 O 0 t l e U N v b H V t b k 5 h b W V z J n F 1 b 3 Q 7 O l t d L C Z x d W 9 0 O 0 N v b H V t b k l k Z W 5 0 a X R p Z X M m c X V v d D s 6 W y Z x d W 9 0 O 1 N l Y 3 R p b 2 4 x L 1 R h Y m x l M D M z I C h Q Y W d l I D M z K S 9 D a G F u Z 2 V k I F R 5 c G U u e 0 N v b H V t b j E s M H 0 m c X V v d D s s J n F 1 b 3 Q 7 U 2 V j d G l v b j E v V G F i b G U w M z M g K F B h Z 2 U g M z M p L 0 N o Y W 5 n Z W Q g V H l w Z S 5 7 Z 2 V t a W R k Z W x k Z S B 0 a W p k c 2 R 1 c m V u I E E x L W l u e m V 0 d G V u I G l u I D I w M j A s M X 0 m c X V v d D s s J n F 1 b 3 Q 7 U 2 V j d G l v b j E v V G F i b G U w M z M g K F B h Z 2 U g M z M p L 0 N o Y W 5 n Z W Q g V H l w Z S 5 7 d G l q Z H N k d X V y X G 5 2 Z X J 3 Z X J r a W 5 n X G 5 N S 0 F c b i h p b i B t a W 4 6 c 2 V j K S w y f S Z x d W 9 0 O y w m c X V v d D t T Z W N 0 a W 9 u M S 9 U Y W J s Z T A z M y A o U G F n Z S A z M y k v Q 2 h h b m d l Z C B U e X B l L n t 0 a W p k c 2 R 1 d X J c b n V p d H J 1 a 2 t l b l x u K G l u I G 1 p b j p z Z W M p L D N 9 J n F 1 b 3 Q 7 L C Z x d W 9 0 O 1 N l Y 3 R p b 2 4 x L 1 R h Y m x l M D M z I C h Q Y W d l I D M z K S 9 D a G F u Z 2 V k I F R 5 c G U u e 3 R p a m R z Z H V 1 c l x u Y W F u c m l q Z G V u X G 4 o a W 4 g b W l u O n N l Y y k s N H 0 m c X V v d D s s J n F 1 b 3 Q 7 U 2 V j d G l v b j E v V G F i b G U w M z M g K F B h Z 2 U g M z M p L 0 N o Y W 5 n Z W Q g V H l w Z S 5 7 d G l q Z H N k d X V y X G 5 y Z X N w b 2 5 z X G 4 o a W 4 g b W l u O n N l Y y k s N X 0 m c X V v d D s s J n F 1 b 3 Q 7 U 2 V j d G l v b j E v V G F i b G U w M z M g K F B h Z 2 U g M z M p L 0 N o Y W 5 n Z W Q g V H l w Z S 5 7 b W V k a W F u Z V x u d G l q Z H N k d X V y X G 5 y Z X N w b 2 5 z X G 4 o a W 4 g b W l u O n N l Y y k s N n 0 m c X V v d D t d L C Z x d W 9 0 O 1 J l b G F 0 a W 9 u c 2 h p c E l u Z m 8 m c X V v d D s 6 W 1 1 9 I i A v P j x F b n R y e S B U e X B l P S J S Z X N 1 b H R U e X B l I i B W Y W x 1 Z T 0 i c 1 R h Y m x l I i A v P j x F b n R y e S B U e X B l P S J G a W x s T 2 J q Z W N 0 V H l w Z S I g V m F s d W U 9 I n N D b 2 5 u Z W N 0 a W 9 u T 2 5 s e S I g L z 4 8 R W 5 0 c n k g V H l w Z T 0 i T m F t Z V V w Z G F 0 Z W R B Z n R l c k Z p b G w i I F Z h b H V l P S J s M C I g L z 4 8 L 1 N 0 Y W J s Z U V u d H J p Z X M + P C 9 J d G V t P j x J d G V t P j x J d G V t T G 9 j Y X R p b 2 4 + P E l 0 Z W 1 U e X B l P k Z v c m 1 1 b G E 8 L 0 l 0 Z W 1 U e X B l P j x J d G V t U G F 0 a D 5 T Z W N 0 a W 9 u M S 9 U Y W J s Z T A 0 M i U y M C h Q Y W d l J T I w N D U p P C 9 J d G V t U G F 0 a D 4 8 L 0 l 0 Z W 1 M b 2 N h d G l v b j 4 8 U 3 R h Y m x l R W 5 0 c m l l c z 4 8 R W 5 0 c n k g V H l w Z T 0 i Q W R k Z W R U b 0 R h d G F N b 2 R l b C I g V m F s d W U 9 I m w w I i A v P j x F b n R y e S B U e X B l P S J C d W Z m Z X J O Z X h 0 U m V m c m V z a C I g V m F s d W U 9 I m w x I i A v P j x F b n R y e S B U e X B l P S J G a W x s Q 2 9 1 b n Q i I F Z h b H V l P S J s M j Y i I C 8 + P E V u d H J 5 I F R 5 c G U 9 I k Z p b G x F b m F i b G V k I i B W Y W x 1 Z T 0 i b D A i I C 8 + P E V u d H J 5 I F R 5 c G U 9 I k Z p b G x F c n J v c k N v Z G U i I F Z h b H V l P S J z V W 5 r b m 9 3 b i I g L z 4 8 R W 5 0 c n k g V H l w Z T 0 i R m l s b E V y c m 9 y Q 2 9 1 b n Q i I F Z h b H V l P S J s M C I g L z 4 8 R W 5 0 c n k g V H l w Z T 0 i R m l s b E x h c 3 R V c G R h d G V k I i B W Y W x 1 Z T 0 i Z D I w M j I t M D I t M j N U M T A 6 M z I 6 M j A u M T A 4 M j Y 1 M F o i I C 8 + P E V u d H J 5 I F R 5 c G U 9 I k Z p b G x D b 2 x 1 b W 5 U e X B l c y I g V m F s d W U 9 I n N B d 1 l L Q 2 d v S 0 N n P T 0 i I C 8 + P E V u d H J 5 I F R 5 c G U 9 I k Z p b G x D b 2 x 1 b W 5 O Y W 1 l c y I g V m F s d W U 9 I n N b J n F 1 b 3 Q 7 Q 2 9 s d W 1 u M S Z x d W 9 0 O y w m c X V v d D t n Z W 1 p Z G R l b G R l I H R p a m R z Z H V y Z W 4 g Q T I t a W 5 6 Z X R 0 Z W 4 g a W 4 g M j A y M C Z x d W 9 0 O y w m c X V v d D t 0 a W p k c 2 R 1 d X J c b n Z l c n d l c m t p b m d c b k 1 L Q V x u K G l u I G 1 p b j p z Z W M p J n F 1 b 3 Q 7 L C Z x d W 9 0 O 3 R p a m R z Z H V 1 c l x u d W l 0 c n V r a 2 V u X G 4 o a W 4 g b W l u O n N l Y y k m c X V v d D s s J n F 1 b 3 Q 7 d G l q Z H N k d X V y X G 5 h Y W 5 y a W p k Z W 5 c b i h p b i B t a W 4 6 c 2 V j K S Z x d W 9 0 O y w m c X V v d D t 0 a W p k c 2 R 1 d X J c b n J l c 3 B v b n N c b i h p b i B t a W 4 6 c 2 V j K S Z x d W 9 0 O y w m c X V v d D t t Z W R p Y W 5 l X G 5 0 a W p k c 2 R 1 d X J c b n J l c 3 B v b n N c b i h p b i B t a W 4 6 c 2 V j K 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y w m c X V v d D t r Z X l D b 2 x 1 b W 5 O Y W 1 l c y Z x d W 9 0 O z p b X S w m c X V v d D t x d W V y e V J l b G F 0 a W 9 u c 2 h p c H M m c X V v d D s 6 W 1 0 s J n F 1 b 3 Q 7 Y 2 9 s d W 1 u S W R l b n R p d G l l c y Z x d W 9 0 O z p b J n F 1 b 3 Q 7 U 2 V j d G l v b j E v V G F i b G U w N D I g K F B h Z 2 U g N D U p L 0 N o Y W 5 n Z W Q g V H l w Z S 5 7 Q 2 9 s d W 1 u M S w w f S Z x d W 9 0 O y w m c X V v d D t T Z W N 0 a W 9 u M S 9 U Y W J s Z T A 0 M i A o U G F n Z S A 0 N S k v Q 2 h h b m d l Z C B U e X B l L n t n Z W 1 p Z G R l b G R l I H R p a m R z Z H V y Z W 4 g Q T I t a W 5 6 Z X R 0 Z W 4 g a W 4 g M j A y M C w x f S Z x d W 9 0 O y w m c X V v d D t T Z W N 0 a W 9 u M S 9 U Y W J s Z T A 0 M i A o U G F n Z S A 0 N S k v Q 2 h h b m d l Z C B U e X B l L n t 0 a W p k c 2 R 1 d X J c b n Z l c n d l c m t p b m d c b k 1 L Q V x u K G l u I G 1 p b j p z Z W M p L D J 9 J n F 1 b 3 Q 7 L C Z x d W 9 0 O 1 N l Y 3 R p b 2 4 x L 1 R h Y m x l M D Q y I C h Q Y W d l I D Q 1 K S 9 D a G F u Z 2 V k I F R 5 c G U u e 3 R p a m R z Z H V 1 c l x u d W l 0 c n V r a 2 V u X G 4 o a W 4 g b W l u O n N l Y y k s M 3 0 m c X V v d D s s J n F 1 b 3 Q 7 U 2 V j d G l v b j E v V G F i b G U w N D I g K F B h Z 2 U g N D U p L 0 N o Y W 5 n Z W Q g V H l w Z S 5 7 d G l q Z H N k d X V y X G 5 h Y W 5 y a W p k Z W 5 c b i h p b i B t a W 4 6 c 2 V j K S w 0 f S Z x d W 9 0 O y w m c X V v d D t T Z W N 0 a W 9 u M S 9 U Y W J s Z T A 0 M i A o U G F n Z S A 0 N S k v Q 2 h h b m d l Z C B U e X B l L n t 0 a W p k c 2 R 1 d X J c b n J l c 3 B v b n N c b i h p b i B t a W 4 6 c 2 V j K S w 1 f S Z x d W 9 0 O y w m c X V v d D t T Z W N 0 a W 9 u M S 9 U Y W J s Z T A 0 M i A o U G F n Z S A 0 N S k v Q 2 h h b m d l Z C B U e X B l L n t t Z W R p Y W 5 l X G 5 0 a W p k c 2 R 1 d X J c b n J l c 3 B v b n N c b i h p b i B t a W 4 6 c 2 V j K S w 2 f S Z x d W 9 0 O 1 0 s J n F 1 b 3 Q 7 Q 2 9 s d W 1 u Q 2 9 1 b n Q m c X V v d D s 6 N y w m c X V v d D t L Z X l D b 2 x 1 b W 5 O Y W 1 l c y Z x d W 9 0 O z p b X S w m c X V v d D t D b 2 x 1 b W 5 J Z G V u d G l 0 a W V z J n F 1 b 3 Q 7 O l s m c X V v d D t T Z W N 0 a W 9 u M S 9 U Y W J s Z T A 0 M i A o U G F n Z S A 0 N S k v Q 2 h h b m d l Z C B U e X B l L n t D b 2 x 1 b W 4 x L D B 9 J n F 1 b 3 Q 7 L C Z x d W 9 0 O 1 N l Y 3 R p b 2 4 x L 1 R h Y m x l M D Q y I C h Q Y W d l I D Q 1 K S 9 D a G F u Z 2 V k I F R 5 c G U u e 2 d l b W l k Z G V s Z G U g d G l q Z H N k d X J l b i B B M i 1 p b n p l d H R l b i B p b i A y M D I w L D F 9 J n F 1 b 3 Q 7 L C Z x d W 9 0 O 1 N l Y 3 R p b 2 4 x L 1 R h Y m x l M D Q y I C h Q Y W d l I D Q 1 K S 9 D a G F u Z 2 V k I F R 5 c G U u e 3 R p a m R z Z H V 1 c l x u d m V y d 2 V y a 2 l u Z 1 x u T U t B X G 4 o a W 4 g b W l u O n N l Y y k s M n 0 m c X V v d D s s J n F 1 b 3 Q 7 U 2 V j d G l v b j E v V G F i b G U w N D I g K F B h Z 2 U g N D U p L 0 N o Y W 5 n Z W Q g V H l w Z S 5 7 d G l q Z H N k d X V y X G 5 1 a X R y d W t r Z W 5 c b i h p b i B t a W 4 6 c 2 V j K S w z f S Z x d W 9 0 O y w m c X V v d D t T Z W N 0 a W 9 u M S 9 U Y W J s Z T A 0 M i A o U G F n Z S A 0 N S k v Q 2 h h b m d l Z C B U e X B l L n t 0 a W p k c 2 R 1 d X J c b m F h b n J p a m R l b l x u K G l u I G 1 p b j p z Z W M p L D R 9 J n F 1 b 3 Q 7 L C Z x d W 9 0 O 1 N l Y 3 R p b 2 4 x L 1 R h Y m x l M D Q y I C h Q Y W d l I D Q 1 K S 9 D a G F u Z 2 V k I F R 5 c G U u e 3 R p a m R z Z H V 1 c l x u c m V z c G 9 u c 1 x u K G l u I G 1 p b j p z Z W M p L D V 9 J n F 1 b 3 Q 7 L C Z x d W 9 0 O 1 N l Y 3 R p b 2 4 x L 1 R h Y m x l M D Q y I C h Q Y W d l I D Q 1 K S 9 D a G F u Z 2 V k I F R 5 c G U u e 2 1 l Z G l h b m V c b n R p a m R z Z H V 1 c l x u c m V z c G 9 u c 1 x u K G l u I G 1 p b j p z Z W M p L D Z 9 J n F 1 b 3 Q 7 X S w m c X V v d D t S Z W x h d G l v b n N o a X B J b m Z v J n F 1 b 3 Q 7 O l t d f S I g L z 4 8 R W 5 0 c n k g V H l w Z T 0 i U m V z d W x 0 V H l w Z S I g V m F s d W U 9 I n N U Y W J s Z S I g L z 4 8 R W 5 0 c n k g V H l w Z T 0 i R m l s b E 9 i a m V j d F R 5 c G U i I F Z h b H V l P S J z Q 2 9 u b m V j d G l v b k 9 u b H k i I C 8 + P E V u d H J 5 I F R 5 c G U 9 I k 5 h b W V V c G R h d G V k Q W Z 0 Z X J G a W x s I i B W Y W x 1 Z T 0 i b D A i I C 8 + P C 9 T d G F i b G V F b n R y a W V z P j w v S X R l b T 4 8 S X R l b T 4 8 S X R l b U x v Y 2 F 0 a W 9 u P j x J d G V t V H l w Z T 5 G b 3 J t d W x h P C 9 J d G V t V H l w Z T 4 8 S X R l b V B h d G g + U 2 V j d G l v b j E v V G F i b G U w M j A l M j A o U G F n Z S U y M D M y K T w v S X R l b V B h d G g + P C 9 J d G V t T G 9 j Y X R p b 2 4 + P F N 0 Y W J s Z U V u d H J p Z X M + P E V u d H J 5 I F R 5 c G U 9 I k F k Z G V k V G 9 E Y X R h T W 9 k Z W w i I F Z h b H V l P S J s M C I g L z 4 8 R W 5 0 c n k g V H l w Z T 0 i Q n V m Z m V y T m V 4 d F J l Z n J l c 2 g i I F Z h b H V l P S J s M S I g L z 4 8 R W 5 0 c n k g V H l w Z T 0 i R m l s b E N v d W 5 0 I i B W Y W x 1 Z T 0 i b D k i I C 8 + P E V u d H J 5 I F R 5 c G U 9 I k Z p b G x F b m F i b G V k I i B W Y W x 1 Z T 0 i b D E i I C 8 + P E V u d H J 5 I F R 5 c G U 9 I k Z p b G x F c n J v c k N v Z G U i I F Z h b H V l P S J z V W 5 r b m 9 3 b i I g L z 4 8 R W 5 0 c n k g V H l w Z T 0 i R m l s b E V y c m 9 y Q 2 9 1 b n Q i I F Z h b H V l P S J s M C I g L z 4 8 R W 5 0 c n k g V H l w Z T 0 i R m l s b E x h c 3 R V c G R h d G V k I i B W Y W x 1 Z T 0 i Z D I w M j I t M D M t M D N U M T M 6 M D E 6 N T g u N T Q 5 M D E 0 M V o i I C 8 + P E V u d H J 5 I F R 5 c G U 9 I k Z p b G x D b 2 x 1 b W 5 U e X B l c y I g V m F s d W U 9 I n N C Z 1 l H Q m d Z R y I g L z 4 8 R W 5 0 c n k g V H l w Z T 0 i R m l s b E N v b H V t b k 5 h b W V z I i B W Y W x 1 Z T 0 i c 1 s m c X V v d D t D b 2 x 1 b W 4 x J n F 1 b 3 Q 7 L C Z x d W 9 0 O 0 N v b H V t b j I m c X V v d D s s J n F 1 b 3 Q 7 Q 2 9 s d W 1 u M y Z x d W 9 0 O y w m c X V v d D t D b 2 x 1 b W 4 0 J n F 1 b 3 Q 7 L C Z x d W 9 0 O 0 N v b H V t b j U m c X V v d D s s J n F 1 b 3 Q 7 Q 2 9 s d W 1 u N 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i w m c X V v d D t r Z X l D b 2 x 1 b W 5 O Y W 1 l c y Z x d W 9 0 O z p b X S w m c X V v d D t x d W V y e V J l b G F 0 a W 9 u c 2 h p c H M m c X V v d D s 6 W 1 0 s J n F 1 b 3 Q 7 Y 2 9 s d W 1 u S W R l b n R p d G l l c y Z x d W 9 0 O z p b J n F 1 b 3 Q 7 U 2 V j d G l v b j E v V G F i b G U w M j A g K F B h Z 2 U g M z I p L 0 N o Y W 5 n Z W Q g V H l w Z S 5 7 Q 2 9 s d W 1 u M S w w f S Z x d W 9 0 O y w m c X V v d D t T Z W N 0 a W 9 u M S 9 U Y W J s Z T A y M C A o U G F n Z S A z M i k v Q 2 h h b m d l Z C B U e X B l L n t D b 2 x 1 b W 4 y L D F 9 J n F 1 b 3 Q 7 L C Z x d W 9 0 O 1 N l Y 3 R p b 2 4 x L 1 R h Y m x l M D I w I C h Q Y W d l I D M y K S 9 D a G F u Z 2 V k I F R 5 c G U u e 0 N v b H V t b j M s M n 0 m c X V v d D s s J n F 1 b 3 Q 7 U 2 V j d G l v b j E v V G F i b G U w M j A g K F B h Z 2 U g M z I p L 0 N o Y W 5 n Z W Q g V H l w Z S 5 7 Q 2 9 s d W 1 u N C w z f S Z x d W 9 0 O y w m c X V v d D t T Z W N 0 a W 9 u M S 9 U Y W J s Z T A y M C A o U G F n Z S A z M i k v Q 2 h h b m d l Z C B U e X B l L n t D b 2 x 1 b W 4 1 L D R 9 J n F 1 b 3 Q 7 L C Z x d W 9 0 O 1 N l Y 3 R p b 2 4 x L 1 R h Y m x l M D I w I C h Q Y W d l I D M y K S 9 D a G F u Z 2 V k I F R 5 c G U u e 0 N v b H V t b j Y s N X 0 m c X V v d D t d L C Z x d W 9 0 O 0 N v b H V t b k N v d W 5 0 J n F 1 b 3 Q 7 O j Y s J n F 1 b 3 Q 7 S 2 V 5 Q 2 9 s d W 1 u T m F t Z X M m c X V v d D s 6 W 1 0 s J n F 1 b 3 Q 7 Q 2 9 s d W 1 u S W R l b n R p d G l l c y Z x d W 9 0 O z p b J n F 1 b 3 Q 7 U 2 V j d G l v b j E v V G F i b G U w M j A g K F B h Z 2 U g M z I p L 0 N o Y W 5 n Z W Q g V H l w Z S 5 7 Q 2 9 s d W 1 u M S w w f S Z x d W 9 0 O y w m c X V v d D t T Z W N 0 a W 9 u M S 9 U Y W J s Z T A y M C A o U G F n Z S A z M i k v Q 2 h h b m d l Z C B U e X B l L n t D b 2 x 1 b W 4 y L D F 9 J n F 1 b 3 Q 7 L C Z x d W 9 0 O 1 N l Y 3 R p b 2 4 x L 1 R h Y m x l M D I w I C h Q Y W d l I D M y K S 9 D a G F u Z 2 V k I F R 5 c G U u e 0 N v b H V t b j M s M n 0 m c X V v d D s s J n F 1 b 3 Q 7 U 2 V j d G l v b j E v V G F i b G U w M j A g K F B h Z 2 U g M z I p L 0 N o Y W 5 n Z W Q g V H l w Z S 5 7 Q 2 9 s d W 1 u N C w z f S Z x d W 9 0 O y w m c X V v d D t T Z W N 0 a W 9 u M S 9 U Y W J s Z T A y M C A o U G F n Z S A z M i k v Q 2 h h b m d l Z C B U e X B l L n t D b 2 x 1 b W 4 1 L D R 9 J n F 1 b 3 Q 7 L C Z x d W 9 0 O 1 N l Y 3 R p b 2 4 x L 1 R h Y m x l M D I w I C h Q Y W d l I D M y K S 9 D a G F u Z 2 V k I F R 5 c G U u e 0 N v b H V t b j Y s N X 0 m c X V v d D t d L C Z x d W 9 0 O 1 J l b G F 0 a W 9 u c 2 h p c E l u Z m 8 m c X V v d D s 6 W 1 1 9 I i A v P j x F b n R y e S B U e X B l P S J S Z X N 1 b H R U e X B l I i B W Y W x 1 Z T 0 i c 1 R h Y m x l I i A v P j x F b n R y e S B U e X B l P S J G a W x s T 2 J q Z W N 0 V H l w Z S I g V m F s d W U 9 I n N U Y W J s Z S I g L z 4 8 R W 5 0 c n k g V H l w Z T 0 i T m F t Z V V w Z G F 0 Z W R B Z n R l c k Z p b G w i I F Z h b H V l P S J s M C I g L z 4 8 R W 5 0 c n k g V H l w Z T 0 i R m l s b F R h c m d l d C I g V m F s d W U 9 I n N U Y W J s Z T A y M F 9 f U G F n Z V 8 z M i I g L z 4 8 L 1 N 0 Y W J s Z U V u d H J p Z X M + P C 9 J d G V t P j x J d G V t P j x J d G V t T G 9 j Y X R p b 2 4 + P E l 0 Z W 1 U e X B l P k Z v c m 1 1 b G E 8 L 0 l 0 Z W 1 U e X B l P j x J d G V t U G F 0 a D 5 T Z W N 0 a W 9 u M S 9 U Y W J s Z T A 1 M C U y M C h Q Y W d l J T I w N T M 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y L T A y L T I z V D E z O j U 2 O j Q y L j U y M j U 2 N j J a I i A v P j x F b n R y e S B U e X B l P S J G a W x s Q 2 9 s d W 1 u V H l w Z X M i I F Z h b H V l P S J z Q m d Z R E F 3 T U Q i I C 8 + P E V u d H J 5 I F R 5 c G U 9 I k Z p b G x D b 2 x 1 b W 5 O Y W 1 l c y I g V m F s d W U 9 I n N b J n F 1 b 3 Q 7 a W 5 0 Z X J u Y X R p b 2 5 h b G U g a W 5 6 Z X R 0 Z W 4 m c X V v d D s s J n F 1 b 3 Q 7 Q 2 9 s d W 1 u M i Z x d W 9 0 O y w m c X V v d D t B M S Z x d W 9 0 O y w m c X V v d D t B M i Z x d W 9 0 O y w m c X V v d D t C J n F 1 b 3 Q 7 L C Z x d W 9 0 O 3 R v d G F h b 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i w m c X V v d D t r Z X l D b 2 x 1 b W 5 O Y W 1 l c y Z x d W 9 0 O z p b X S w m c X V v d D t x d W V y e V J l b G F 0 a W 9 u c 2 h p c H M m c X V v d D s 6 W 1 0 s J n F 1 b 3 Q 7 Y 2 9 s d W 1 u S W R l b n R p d G l l c y Z x d W 9 0 O z p b J n F 1 b 3 Q 7 U 2 V j d G l v b j E v V G F i b G U w N T A g K F B h Z 2 U g N T M p L 0 N o Y W 5 n Z W Q g V H l w Z S 5 7 a W 5 0 Z X J u Y X R p b 2 5 h b G U g a W 5 6 Z X R 0 Z W 4 s M H 0 m c X V v d D s s J n F 1 b 3 Q 7 U 2 V j d G l v b j E v V G F i b G U w N T A g K F B h Z 2 U g N T M p L 0 N o Y W 5 n Z W Q g V H l w Z S 5 7 Q 2 9 s d W 1 u M i w x f S Z x d W 9 0 O y w m c X V v d D t T Z W N 0 a W 9 u M S 9 U Y W J s Z T A 1 M C A o U G F n Z S A 1 M y k v Q 2 h h b m d l Z C B U e X B l L n t B M S w y f S Z x d W 9 0 O y w m c X V v d D t T Z W N 0 a W 9 u M S 9 U Y W J s Z T A 1 M C A o U G F n Z S A 1 M y k v Q 2 h h b m d l Z C B U e X B l L n t B M i w z f S Z x d W 9 0 O y w m c X V v d D t T Z W N 0 a W 9 u M S 9 U Y W J s Z T A 1 M C A o U G F n Z S A 1 M y k v Q 2 h h b m d l Z C B U e X B l L n t C L D R 9 J n F 1 b 3 Q 7 L C Z x d W 9 0 O 1 N l Y 3 R p b 2 4 x L 1 R h Y m x l M D U w I C h Q Y W d l I D U z K S 9 D a G F u Z 2 V k I F R 5 c G U u e 3 R v d G F h b C w 1 f S Z x d W 9 0 O 1 0 s J n F 1 b 3 Q 7 Q 2 9 s d W 1 u Q 2 9 1 b n Q m c X V v d D s 6 N i w m c X V v d D t L Z X l D b 2 x 1 b W 5 O Y W 1 l c y Z x d W 9 0 O z p b X S w m c X V v d D t D b 2 x 1 b W 5 J Z G V u d G l 0 a W V z J n F 1 b 3 Q 7 O l s m c X V v d D t T Z W N 0 a W 9 u M S 9 U Y W J s Z T A 1 M C A o U G F n Z S A 1 M y k v Q 2 h h b m d l Z C B U e X B l L n t p b n R l c m 5 h d G l v b m F s Z S B p b n p l d H R l b i w w f S Z x d W 9 0 O y w m c X V v d D t T Z W N 0 a W 9 u M S 9 U Y W J s Z T A 1 M C A o U G F n Z S A 1 M y k v Q 2 h h b m d l Z C B U e X B l L n t D b 2 x 1 b W 4 y L D F 9 J n F 1 b 3 Q 7 L C Z x d W 9 0 O 1 N l Y 3 R p b 2 4 x L 1 R h Y m x l M D U w I C h Q Y W d l I D U z K S 9 D a G F u Z 2 V k I F R 5 c G U u e 0 E x L D J 9 J n F 1 b 3 Q 7 L C Z x d W 9 0 O 1 N l Y 3 R p b 2 4 x L 1 R h Y m x l M D U w I C h Q Y W d l I D U z K S 9 D a G F u Z 2 V k I F R 5 c G U u e 0 E y L D N 9 J n F 1 b 3 Q 7 L C Z x d W 9 0 O 1 N l Y 3 R p b 2 4 x L 1 R h Y m x l M D U w I C h Q Y W d l I D U z K S 9 D a G F u Z 2 V k I F R 5 c G U u e 0 I s N H 0 m c X V v d D s s J n F 1 b 3 Q 7 U 2 V j d G l v b j E v V G F i b G U w N T A g K F B h Z 2 U g N T M p L 0 N o Y W 5 n Z W Q g V H l w Z S 5 7 d G 9 0 Y W F s L D V 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1 R h Y m x l M D Q 5 J T I w K F B h Z 2 U l M j A 1 M y k 8 L 0 l 0 Z W 1 Q Y X R o P j w v S X R l b U x v Y 2 F 0 a W 9 u P j x T d G F i b G V F b n R y a W V z P j x F b n R y e S B U e X B l P S J B Z G R l Z F R v R G F 0 Y U 1 v Z G V s I i B W Y W x 1 Z T 0 i b D A i I C 8 + P E V u d H J 5 I F R 5 c G U 9 I k J 1 Z m Z l c k 5 l e H R S Z W Z y Z X N o I i B W Y W x 1 Z T 0 i b D E i I C 8 + P E V u d H J 5 I F R 5 c G U 9 I k Z p b G x D b 3 V u d C I g V m F s d W U 9 I m w y N i I g L z 4 8 R W 5 0 c n k g V H l w Z T 0 i R m l s b E V u Y W J s Z W Q i I F Z h b H V l P S J s M S I g L z 4 8 R W 5 0 c n k g V H l w Z T 0 i R m l s b E V y c m 9 y Q 2 9 k Z S I g V m F s d W U 9 I n N V b m t u b 3 d u I i A v P j x F b n R y e S B U e X B l P S J G a W x s R X J y b 3 J D b 3 V u d C I g V m F s d W U 9 I m w w I i A v P j x F b n R y e S B U e X B l P S J G a W x s T G F z d F V w Z G F 0 Z W Q i I F Z h b H V l P S J k M j A y M i 0 w M i 0 y M 1 Q x M z o 1 N j o 0 M C 4 5 N z g 1 N T U 1 W i I g L z 4 8 R W 5 0 c n k g V H l w Z T 0 i R m l s b E N v b H V t b l R 5 c G V z I i B W Y W x 1 Z T 0 i c 0 F 3 W U R B d 0 0 9 I i A v P j x F b n R y e S B U e X B l P S J G a W x s Q 2 9 s d W 1 u T m F t Z X M i I F Z h b H V l P S J z W y Z x d W 9 0 O 0 N v b H V t b j E m c X V v d D s s J n F 1 b 3 Q 7 Y m 9 2 Z W 5 y Z W d p b 2 5 h b G U g a W 5 6 Z X R 0 Z W 4 m c X V v d D s s J n F 1 b 3 Q 7 Q T E m c X V v d D s s J n F 1 b 3 Q 7 Q T I m c X V v d D s s J n F 1 b 3 Q 7 d G 9 0 Y W F s 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1 L C Z x d W 9 0 O 2 t l e U N v b H V t b k 5 h b W V z J n F 1 b 3 Q 7 O l t d L C Z x d W 9 0 O 3 F 1 Z X J 5 U m V s Y X R p b 2 5 z a G l w c y Z x d W 9 0 O z p b X S w m c X V v d D t j b 2 x 1 b W 5 J Z G V u d G l 0 a W V z J n F 1 b 3 Q 7 O l s m c X V v d D t T Z W N 0 a W 9 u M S 9 U Y W J s Z T A 0 O S A o U G F n Z S A 1 M y k v Q 2 h h b m d l Z C B U e X B l L n t D b 2 x 1 b W 4 x L D B 9 J n F 1 b 3 Q 7 L C Z x d W 9 0 O 1 N l Y 3 R p b 2 4 x L 1 R h Y m x l M D Q 5 I C h Q Y W d l I D U z K S 9 D a G F u Z 2 V k I F R 5 c G U u e 2 J v d m V u c m V n a W 9 u Y W x l I G l u e m V 0 d G V u L D F 9 J n F 1 b 3 Q 7 L C Z x d W 9 0 O 1 N l Y 3 R p b 2 4 x L 1 R h Y m x l M D Q 5 I C h Q Y W d l I D U z K S 9 D a G F u Z 2 V k I F R 5 c G U u e 0 E x L D J 9 J n F 1 b 3 Q 7 L C Z x d W 9 0 O 1 N l Y 3 R p b 2 4 x L 1 R h Y m x l M D Q 5 I C h Q Y W d l I D U z K S 9 D a G F u Z 2 V k I F R 5 c G U u e 0 E y L D N 9 J n F 1 b 3 Q 7 L C Z x d W 9 0 O 1 N l Y 3 R p b 2 4 x L 1 R h Y m x l M D Q 5 I C h Q Y W d l I D U z K S 9 D a G F u Z 2 V k I F R 5 c G U u e 3 R v d G F h b C w 0 f S Z x d W 9 0 O 1 0 s J n F 1 b 3 Q 7 Q 2 9 s d W 1 u Q 2 9 1 b n Q m c X V v d D s 6 N S w m c X V v d D t L Z X l D b 2 x 1 b W 5 O Y W 1 l c y Z x d W 9 0 O z p b X S w m c X V v d D t D b 2 x 1 b W 5 J Z G V u d G l 0 a W V z J n F 1 b 3 Q 7 O l s m c X V v d D t T Z W N 0 a W 9 u M S 9 U Y W J s Z T A 0 O S A o U G F n Z S A 1 M y k v Q 2 h h b m d l Z C B U e X B l L n t D b 2 x 1 b W 4 x L D B 9 J n F 1 b 3 Q 7 L C Z x d W 9 0 O 1 N l Y 3 R p b 2 4 x L 1 R h Y m x l M D Q 5 I C h Q Y W d l I D U z K S 9 D a G F u Z 2 V k I F R 5 c G U u e 2 J v d m V u c m V n a W 9 u Y W x l I G l u e m V 0 d G V u L D F 9 J n F 1 b 3 Q 7 L C Z x d W 9 0 O 1 N l Y 3 R p b 2 4 x L 1 R h Y m x l M D Q 5 I C h Q Y W d l I D U z K S 9 D a G F u Z 2 V k I F R 5 c G U u e 0 E x L D J 9 J n F 1 b 3 Q 7 L C Z x d W 9 0 O 1 N l Y 3 R p b 2 4 x L 1 R h Y m x l M D Q 5 I C h Q Y W d l I D U z K S 9 D a G F u Z 2 V k I F R 5 c G U u e 0 E y L D N 9 J n F 1 b 3 Q 7 L C Z x d W 9 0 O 1 N l Y 3 R p b 2 4 x L 1 R h Y m x l M D Q 5 I C h Q Y W d l I D U z K S 9 D a G F u Z 2 V k I F R 5 c G U u e 3 R v d G F h b C w 0 f S Z x d W 9 0 O 1 0 s J n F 1 b 3 Q 7 U m V s Y X R p b 2 5 z a G l w S W 5 m b y Z x d W 9 0 O z p b X X 0 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U Y W J s Z T A 0 O V 9 f U G F n Z V 8 1 M y I g L z 4 8 L 1 N 0 Y W J s Z U V u d H J p Z X M + P C 9 J d G V t P j x J d G V t P j x J d G V t T G 9 j Y X R p b 2 4 + P E l 0 Z W 1 U e X B l P k Z v c m 1 1 b G E 8 L 0 l 0 Z W 1 U e X B l P j x J d G V t U G F 0 a D 5 T Z W N 0 a W 9 u M S 9 J b n p l d H R l b i U y M H J h c G l k J T I w c m V z c G 9 u Z G V y P C 9 J d G V t U G F 0 a D 4 8 L 0 l 0 Z W 1 M b 2 N h d G l v b j 4 8 U 3 R h Y m x l R W 5 0 c m l l c z 4 8 R W 5 0 c n k g V H l w Z T 0 i Q W R k Z W R U b 0 R h d G F N b 2 R l b C I g V m F s d W U 9 I m w w I i A v P j x F b n R y e S B U e X B l P S J C d W Z m Z X J O Z X h 0 U m V m c m V z a C I g V m F s d W U 9 I m w x I i A v P j x F b n R y e S B U e X B l P S J G a W x s Q 2 9 1 b n Q i I F Z h b H V l P S J s N S I g L z 4 8 R W 5 0 c n k g V H l w Z T 0 i R m l s b E V u Y W J s Z W Q i I F Z h b H V l P S J s M S I g L z 4 8 R W 5 0 c n k g V H l w Z T 0 i R m l s b E V y c m 9 y Q 2 9 k Z S I g V m F s d W U 9 I n N V b m t u b 3 d u I i A v P j x F b n R y e S B U e X B l P S J G a W x s R X J y b 3 J D b 3 V u d C I g V m F s d W U 9 I m w w I i A v P j x F b n R y e S B U e X B l P S J G a W x s T G F z d F V w Z G F 0 Z W Q i I F Z h b H V l P S J k M j A y M i 0 w M i 0 y M 1 Q x M D o z M j o 0 N C 4 z M T I z M D Q 4 W i I g L z 4 8 R W 5 0 c n k g V H l w Z T 0 i R m l s b E N v b H V t b l R 5 c G V z I i B W Y W x 1 Z T 0 i c 0 F 3 W U c i I C 8 + P E V u d H J 5 I F R 5 c G U 9 I k Z p b G x D b 2 x 1 b W 5 O Y W 1 l c y I g V m F s d W U 9 I n N b J n F 1 b 3 Q 7 S m F h c n R h b C Z x d W 9 0 O y w m c X V v d D t B Y W 5 0 Y W w g a W 5 6 Z X R 0 Z W 4 g U l I m c X V v d D s s J n F 1 b 3 Q 7 Z G 9 v c i A u L i 4 g c m V n a W 9 c d T A w M j d z 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z L C Z x d W 9 0 O 2 t l e U N v b H V t b k 5 h b W V z J n F 1 b 3 Q 7 O l t d L C Z x d W 9 0 O 3 F 1 Z X J 5 U m V s Y X R p b 2 5 z a G l w c y Z x d W 9 0 O z p b X S w m c X V v d D t j b 2 x 1 b W 5 J Z G V u d G l 0 a W V z J n F 1 b 3 Q 7 O l s m c X V v d D t T Z W N 0 a W 9 u M S 9 J b n p l d H R l b i B y Y X B p Z C B y Z X N w b 2 5 k Z X I v Q 2 h h b m d l Z C B U e X B l L n t D b 2 x 1 b W 4 x L D B 9 J n F 1 b 3 Q 7 L C Z x d W 9 0 O 1 N l Y 3 R p b 2 4 x L 0 l u e m V 0 d G V u I H J h c G l k I H J l c 3 B v b m R l c i 9 D a G F u Z 2 V k I F R 5 c G U u e 2 l u e m V 0 d G V u I H J h c G l k I H J l c 3 B v b m R l c i w x f S Z x d W 9 0 O y w m c X V v d D t T Z W N 0 a W 9 u M S 9 J b n p l d H R l b i B y Y X B p Z C B y Z X N w b 2 5 k Z X I v Q 2 h h b m d l Z C B U e X B l L n t D b 2 x 1 b W 4 z L D J 9 J n F 1 b 3 Q 7 X S w m c X V v d D t D b 2 x 1 b W 5 D b 3 V u d C Z x d W 9 0 O z o z L C Z x d W 9 0 O 0 t l e U N v b H V t b k 5 h b W V z J n F 1 b 3 Q 7 O l t d L C Z x d W 9 0 O 0 N v b H V t b k l k Z W 5 0 a X R p Z X M m c X V v d D s 6 W y Z x d W 9 0 O 1 N l Y 3 R p b 2 4 x L 0 l u e m V 0 d G V u I H J h c G l k I H J l c 3 B v b m R l c i 9 D a G F u Z 2 V k I F R 5 c G U u e 0 N v b H V t b j E s M H 0 m c X V v d D s s J n F 1 b 3 Q 7 U 2 V j d G l v b j E v S W 5 6 Z X R 0 Z W 4 g c m F w a W Q g c m V z c G 9 u Z G V y L 0 N o Y W 5 n Z W Q g V H l w Z S 5 7 a W 5 6 Z X R 0 Z W 4 g c m F w a W Q g c m V z c G 9 u Z G V y L D F 9 J n F 1 b 3 Q 7 L C Z x d W 9 0 O 1 N l Y 3 R p b 2 4 x L 0 l u e m V 0 d G V u I H J h c G l k I H J l c 3 B v b m R l c i 9 D a G F u Z 2 V k I F R 5 c G U u e 0 N v b H V t b j M s M n 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S W 5 6 Z X R 0 Z W 5 f c m F w a W R f c m V z c G 9 u Z G V y I i A v P j w v U 3 R h Y m x l R W 5 0 c m l l c z 4 8 L 0 l 0 Z W 0 + P E l 0 Z W 0 + P E l 0 Z W 1 M b 2 N h d G l v b j 4 8 S X R l b V R 5 c G U + R m 9 y b X V s Y T w v S X R l b V R 5 c G U + P E l 0 Z W 1 Q Y X R o P l N l Y 3 R p b 2 4 x L 1 R h Y m x l M D I 4 J T I w K F B h Z 2 U l M j A y N y k 8 L 0 l 0 Z W 1 Q Y X R o P j w v S X R l b U x v Y 2 F 0 a W 9 u P j x T d G F i b G V F b n R y a W V z P j x F b n R y e S B U e X B l P S J B Z G R l Z F R v R G F 0 Y U 1 v Z G V s I i B W Y W x 1 Z T 0 i b D A i I C 8 + P E V u d H J 5 I F R 5 c G U 9 I k J 1 Z m Z l c k 5 l e H R S Z W Z y Z X N o I i B W Y W x 1 Z T 0 i b D E i I C 8 + P E V u d H J 5 I F R 5 c G U 9 I k Z p b G x D b 3 V u d C I g V m F s d W U 9 I m w 5 I i A v P j x F b n R y e S B U e X B l P S J G a W x s R W 5 h Y m x l Z C I g V m F s d W U 9 I m w x I i A v P j x F b n R y e S B U e X B l P S J G a W x s R X J y b 3 J D b 2 R l I i B W Y W x 1 Z T 0 i c 1 V u a 2 5 v d 2 4 i I C 8 + P E V u d H J 5 I F R 5 c G U 9 I k Z p b G x F c n J v c k N v d W 5 0 I i B W Y W x 1 Z T 0 i b D A i I C 8 + P E V u d H J 5 I F R 5 c G U 9 I k Z p b G x M Y X N 0 V X B k Y X R l Z C I g V m F s d W U 9 I m Q y M D I y L T A y L T I z V D E w O j M y O j Q y L j I w N z M w M z V a I i A v P j x F b n R y e S B U e X B l P S J G a W x s Q 2 9 s d W 1 u V H l w Z X M i I F Z h b H V l P S J z Q m d N R E F 3 T U Q i I C 8 + P E V u d H J 5 I F R 5 c G U 9 I k Z p b G x D b 2 x 1 b W 5 O Y W 1 l c y I g V m F s d W U 9 I n N b J n F 1 b 3 Q 7 Q 2 9 s d W 1 u M S Z x d W 9 0 O y w m c X V v d D t D b 2 x 1 b W 4 y J n F 1 b 3 Q 7 L C Z x d W 9 0 O 0 N v b H V t b j M m c X V v d D s s J n F 1 b 3 Q 7 Q 2 9 s d W 1 u N C Z x d W 9 0 O y w m c X V v d D t D b 2 x 1 b W 4 1 J n F 1 b 3 Q 7 L C Z x d W 9 0 O 0 N v b H V t b j Y 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Y s J n F 1 b 3 Q 7 a 2 V 5 Q 2 9 s d W 1 u T m F t Z X M m c X V v d D s 6 W 1 0 s J n F 1 b 3 Q 7 c X V l c n l S Z W x h d G l v b n N o a X B z J n F 1 b 3 Q 7 O l t d L C Z x d W 9 0 O 2 N v b H V t b k l k Z W 5 0 a X R p Z X M m c X V v d D s 6 W y Z x d W 9 0 O 1 N l Y 3 R p b 2 4 x L 1 R h Y m x l M D I 4 I C h Q Y W d l I D I 3 K S 9 D a G F u Z 2 V k I F R 5 c G U u e 0 N v b H V t b j E s M H 0 m c X V v d D s s J n F 1 b 3 Q 7 U 2 V j d G l v b j E v V G F i b G U w M j g g K F B h Z 2 U g M j c p L 0 N o Y W 5 n Z W Q g V H l w Z S 5 7 Q 2 9 s d W 1 u M i w x f S Z x d W 9 0 O y w m c X V v d D t T Z W N 0 a W 9 u M S 9 U Y W J s Z T A y O C A o U G F n Z S A y N y k v Q 2 h h b m d l Z C B U e X B l L n t D b 2 x 1 b W 4 z L D J 9 J n F 1 b 3 Q 7 L C Z x d W 9 0 O 1 N l Y 3 R p b 2 4 x L 1 R h Y m x l M D I 4 I C h Q Y W d l I D I 3 K S 9 D a G F u Z 2 V k I F R 5 c G U u e 0 N v b H V t b j Q s M 3 0 m c X V v d D s s J n F 1 b 3 Q 7 U 2 V j d G l v b j E v V G F i b G U w M j g g K F B h Z 2 U g M j c p L 0 N o Y W 5 n Z W Q g V H l w Z S 5 7 Q 2 9 s d W 1 u N S w 0 f S Z x d W 9 0 O y w m c X V v d D t T Z W N 0 a W 9 u M S 9 U Y W J s Z T A y O C A o U G F n Z S A y N y k v Q 2 h h b m d l Z C B U e X B l L n t D b 2 x 1 b W 4 2 L D V 9 J n F 1 b 3 Q 7 X S w m c X V v d D t D b 2 x 1 b W 5 D b 3 V u d C Z x d W 9 0 O z o 2 L C Z x d W 9 0 O 0 t l e U N v b H V t b k 5 h b W V z J n F 1 b 3 Q 7 O l t d L C Z x d W 9 0 O 0 N v b H V t b k l k Z W 5 0 a X R p Z X M m c X V v d D s 6 W y Z x d W 9 0 O 1 N l Y 3 R p b 2 4 x L 1 R h Y m x l M D I 4 I C h Q Y W d l I D I 3 K S 9 D a G F u Z 2 V k I F R 5 c G U u e 0 N v b H V t b j E s M H 0 m c X V v d D s s J n F 1 b 3 Q 7 U 2 V j d G l v b j E v V G F i b G U w M j g g K F B h Z 2 U g M j c p L 0 N o Y W 5 n Z W Q g V H l w Z S 5 7 Q 2 9 s d W 1 u M i w x f S Z x d W 9 0 O y w m c X V v d D t T Z W N 0 a W 9 u M S 9 U Y W J s Z T A y O C A o U G F n Z S A y N y k v Q 2 h h b m d l Z C B U e X B l L n t D b 2 x 1 b W 4 z L D J 9 J n F 1 b 3 Q 7 L C Z x d W 9 0 O 1 N l Y 3 R p b 2 4 x L 1 R h Y m x l M D I 4 I C h Q Y W d l I D I 3 K S 9 D a G F u Z 2 V k I F R 5 c G U u e 0 N v b H V t b j Q s M 3 0 m c X V v d D s s J n F 1 b 3 Q 7 U 2 V j d G l v b j E v V G F i b G U w M j g g K F B h Z 2 U g M j c p L 0 N o Y W 5 n Z W Q g V H l w Z S 5 7 Q 2 9 s d W 1 u N S w 0 f S Z x d W 9 0 O y w m c X V v d D t T Z W N 0 a W 9 u M S 9 U Y W J s Z T A y O C A o U G F n Z S A y N y k v Q 2 h h b m d l Z C B U e X B l L n t D b 2 x 1 b W 4 2 L D V 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M j h f X 1 B h Z 2 V f M j c i I C 8 + P C 9 T d G F i b G V F b n R y a W V z P j w v S X R l b T 4 8 S X R l b T 4 8 S X R l b U x v Y 2 F 0 a W 9 u P j x J d G V t V H l w Z T 5 G b 3 J t d W x h P C 9 J d G V t V H l w Z T 4 8 S X R l b V B h d G g + U 2 V j d G l v b j E v V G F i b G U w M j k l M j A o U G F n Z S U y M D I 4 K T w v S X R l b V B h d G g + P C 9 J d G V t T G 9 j Y X R p b 2 4 + P F N 0 Y W J s Z U V u d H J p Z X M + P E V u d H J 5 I F R 5 c G U 9 I k F k Z G V k V G 9 E Y X R h T W 9 k Z W w i I F Z h b H V l P S J s M C I g L z 4 8 R W 5 0 c n k g V H l w Z T 0 i Q n V m Z m V y T m V 4 d F J l Z n J l c 2 g i I F Z h b H V l P S J s M S I g L z 4 8 R W 5 0 c n k g V H l w Z T 0 i R m l s b E N v d W 5 0 I i B W Y W x 1 Z T 0 i b D c i I C 8 + P E V u d H J 5 I F R 5 c G U 9 I k Z p b G x F b m F i b G V k I i B W Y W x 1 Z T 0 i b D E i I C 8 + P E V u d H J 5 I F R 5 c G U 9 I k Z p b G x F c n J v c k N v Z G U i I F Z h b H V l P S J z V W 5 r b m 9 3 b i I g L z 4 8 R W 5 0 c n k g V H l w Z T 0 i R m l s b E V y c m 9 y Q 2 9 1 b n Q i I F Z h b H V l P S J s M C I g L z 4 8 R W 5 0 c n k g V H l w Z T 0 i R m l s b E x h c 3 R V c G R h d G V k I i B W Y W x 1 Z T 0 i Z D I w M j I t M D I t M j N U M T A 6 M z I 6 M T c u M j E z M j U 2 N F o i I C 8 + P E V u d H J 5 I F R 5 c G U 9 I k Z p b G x D b 2 x 1 b W 5 U e X B l c y I g V m F s d W U 9 I n N B d 1 l H Q m c 9 P S I g L z 4 8 R W 5 0 c n k g V H l w Z T 0 i R m l s b E N v b H V t b k 5 h b W V z I i B W Y W x 1 Z T 0 i c 1 s m c X V v d D t D b 2 x 1 b W 4 x J n F 1 b 3 Q 7 L C Z x d W 9 0 O 2 l u e m V 0 d G V u I G Z p c n N 0 I H J l c 3 B v b m R l c i Z x d W 9 0 O y w m c X V v d D t D b 2 x 1 b W 4 z J n F 1 b 3 Q 7 L C Z x d W 9 0 O 0 N v b H V t b j Q 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Q s J n F 1 b 3 Q 7 a 2 V 5 Q 2 9 s d W 1 u T m F t Z X M m c X V v d D s 6 W 1 0 s J n F 1 b 3 Q 7 c X V l c n l S Z W x h d G l v b n N o a X B z J n F 1 b 3 Q 7 O l t d L C Z x d W 9 0 O 2 N v b H V t b k l k Z W 5 0 a X R p Z X M m c X V v d D s 6 W y Z x d W 9 0 O 1 N l Y 3 R p b 2 4 x L 1 R h Y m x l M D I 5 I C h Q Y W d l I D I 4 K S 9 D a G F u Z 2 V k I F R 5 c G U u e 0 N v b H V t b j E s M H 0 m c X V v d D s s J n F 1 b 3 Q 7 U 2 V j d G l v b j E v V G F i b G U w M j k g K F B h Z 2 U g M j g p L 0 N o Y W 5 n Z W Q g V H l w Z S 5 7 a W 5 6 Z X R 0 Z W 4 g Z m l y c 3 Q g c m V z c G 9 u Z G V y L D F 9 J n F 1 b 3 Q 7 L C Z x d W 9 0 O 1 N l Y 3 R p b 2 4 x L 1 R h Y m x l M D I 5 I C h Q Y W d l I D I 4 K S 9 D a G F u Z 2 V k I F R 5 c G U u e 0 N v b H V t b j M s M n 0 m c X V v d D s s J n F 1 b 3 Q 7 U 2 V j d G l v b j E v V G F i b G U w M j k g K F B h Z 2 U g M j g p L 0 N o Y W 5 n Z W Q g V H l w Z S 5 7 Q 2 9 s d W 1 u N C w z f S Z x d W 9 0 O 1 0 s J n F 1 b 3 Q 7 Q 2 9 s d W 1 u Q 2 9 1 b n Q m c X V v d D s 6 N C w m c X V v d D t L Z X l D b 2 x 1 b W 5 O Y W 1 l c y Z x d W 9 0 O z p b X S w m c X V v d D t D b 2 x 1 b W 5 J Z G V u d G l 0 a W V z J n F 1 b 3 Q 7 O l s m c X V v d D t T Z W N 0 a W 9 u M S 9 U Y W J s Z T A y O S A o U G F n Z S A y O C k v Q 2 h h b m d l Z C B U e X B l L n t D b 2 x 1 b W 4 x L D B 9 J n F 1 b 3 Q 7 L C Z x d W 9 0 O 1 N l Y 3 R p b 2 4 x L 1 R h Y m x l M D I 5 I C h Q Y W d l I D I 4 K S 9 D a G F u Z 2 V k I F R 5 c G U u e 2 l u e m V 0 d G V u I G Z p c n N 0 I H J l c 3 B v b m R l c i w x f S Z x d W 9 0 O y w m c X V v d D t T Z W N 0 a W 9 u M S 9 U Y W J s Z T A y O S A o U G F n Z S A y O C k v Q 2 h h b m d l Z C B U e X B l L n t D b 2 x 1 b W 4 z L D J 9 J n F 1 b 3 Q 7 L C Z x d W 9 0 O 1 N l Y 3 R p b 2 4 x L 1 R h Y m x l M D I 5 I C h Q Y W d l I D I 4 K S 9 D a G F u Z 2 V k I F R 5 c G U u e 0 N v b H V t b j Q s M 3 0 m c X V v d D t d L C Z x d W 9 0 O 1 J l b G F 0 a W 9 u c 2 h p c E l u Z m 8 m c X V v d D s 6 W 1 1 9 I i A v P j x F b n R y e S B U e X B l P S J S Z X N 1 b H R U e X B l I i B W Y W x 1 Z T 0 i c 1 R h Y m x l I i A v P j x F b n R y e S B U e X B l P S J G a W x s T 2 J q Z W N 0 V H l w Z S I g V m F s d W U 9 I n N U Y W J s Z S I g L z 4 8 R W 5 0 c n k g V H l w Z T 0 i T m F t Z V V w Z G F 0 Z W R B Z n R l c k Z p b G w i I F Z h b H V l P S J s M C I g L z 4 8 R W 5 0 c n k g V H l w Z T 0 i R m l s b F R h c m d l d C I g V m F s d W U 9 I n N U Y W J s Z T A y O V 9 f U G F n Z V 8 y O C I g L z 4 8 L 1 N 0 Y W J s Z U V u d H J p Z X M + P C 9 J d G V t P j x J d G V t P j x J d G V t T G 9 j Y X R p b 2 4 + P E l 0 Z W 1 U e X B l P k Z v c m 1 1 b G E 8 L 0 l 0 Z W 1 U e X B l P j x J d G V t U G F 0 a D 5 T Z W N 0 a W 9 u M S 9 U Y W J s Z T A 2 N S U y M C h Q Y W d l J T I w N j k p P C 9 J d G V t U G F 0 a D 4 8 L 0 l 0 Z W 1 M b 2 N h d G l v b j 4 8 U 3 R h Y m x l R W 5 0 c m l l c z 4 8 R W 5 0 c n k g V H l w Z T 0 i Q W R k Z W R U b 0 R h d G F N b 2 R l b C I g V m F s d W U 9 I m w w I i A v P j x F b n R y e S B U e X B l P S J C d W Z m Z X J O Z X h 0 U m V m c m V z a C I g V m F s d W U 9 I m w x I i A v P j x F b n R y e S B U e X B l P S J G a W x s Q 2 9 1 b n Q i I F Z h b H V l P S J s M j g i I C 8 + P E V u d H J 5 I F R 5 c G U 9 I k Z p b G x F b m F i b G V k I i B W Y W x 1 Z T 0 i b D E i I C 8 + P E V u d H J 5 I F R 5 c G U 9 I k Z p b G x F c n J v c k N v Z G U i I F Z h b H V l P S J z V W 5 r b m 9 3 b i I g L z 4 8 R W 5 0 c n k g V H l w Z T 0 i R m l s b E V y c m 9 y Q 2 9 1 b n Q i I F Z h b H V l P S J s M C I g L z 4 8 R W 5 0 c n k g V H l w Z T 0 i R m l s b E x h c 3 R V c G R h d G V k I i B W Y W x 1 Z T 0 i Z D I w M j I t M D I t M j N U M T M 6 N T Y 6 N T c u N z g 0 N j g 2 M 1 o i I C 8 + P E V u d H J 5 I F R 5 c G U 9 I k Z p b G x D b 2 x 1 b W 5 U e X B l c y I g V m F s d W U 9 I n N B d 1 l E Q m d Z R 0 J n W U d C Z 1 l H Q m d Z P S I g L z 4 8 R W 5 0 c n k g V H l w Z T 0 i R m l s b E N v b H V t b k 5 h b W V z I i B W Y W x 1 Z T 0 i c 1 s m c X V v d D t D b 2 x 1 b W 4 x J n F 1 b 3 Q 7 L C Z x d W 9 0 O 2 Z v c m 1 h d G l l I D I w M j A g a W 4 g Z n R l I H B l c i B m d W 5 j d G l l J n F 1 b 3 Q 7 L C Z x d W 9 0 O 0 N v b H V t b j M m c X V v d D s s J n F 1 b 3 Q 7 Y W 1 i d W x h b m N l L S Z x d W 9 0 O y w m c X V v d D t i Y W N o Z W x v c i Z x d W 9 0 O y w m c X V v d D t h b W J 1 b G F u Y 2 U t X z E m c X V v d D s s J n F 1 b 3 Q 7 e m 9 y Z 2 F t Y n V s Y W 4 t J n F 1 b 3 Q 7 L C Z x d W 9 0 O 3 p v c m d h b W J 1 b G F u L V 8 y J n F 1 b 3 Q 7 L C Z x d W 9 0 O 3 Z l c i Z x d W 9 0 O y w m c X V v d D t w b G V l Z 2 t 1 b i 0 m c X V v d D s s J n F 1 b 3 Q 7 b m l l d C 0 m c X V v d D s s J n F 1 b 3 Q 7 d m V y c G x l Z W d r d W 4 t J n F 1 b 3 Q 7 L C Z x d W 9 0 O 2 R p c m V j d G l l L C B z d G F m L C Z x d W 9 0 O y w m c X V v d D t D b 2 x 1 b W 4 x N 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T Q s J n F 1 b 3 Q 7 a 2 V 5 Q 2 9 s d W 1 u T m F t Z X M m c X V v d D s 6 W 1 0 s J n F 1 b 3 Q 7 c X V l c n l S Z W x h d G l v b n N o a X B z J n F 1 b 3 Q 7 O l t d L C Z x d W 9 0 O 2 N v b H V t b k l k Z W 5 0 a X R p Z X M m c X V v d D s 6 W y Z x d W 9 0 O 1 N l Y 3 R p b 2 4 x L 1 R h Y m x l M D Y 1 I C h Q Y W d l I D Y 5 K S 9 D a G F u Z 2 V k I F R 5 c G U u e 0 N v b H V t b j E s M H 0 m c X V v d D s s J n F 1 b 3 Q 7 U 2 V j d G l v b j E v V G F i b G U w N j U g K F B h Z 2 U g N j k p L 0 N o Y W 5 n Z W Q g V H l w Z S 5 7 Z m 9 y b W F 0 a W U g M j A y M C B p b i B m d G U g c G V y I G Z 1 b m N 0 a W U s M X 0 m c X V v d D s s J n F 1 b 3 Q 7 U 2 V j d G l v b j E v V G F i b G U w N j U g K F B h Z 2 U g N j k p L 0 N o Y W 5 n Z W Q g V H l w Z S 5 7 Q 2 9 s d W 1 u M y w y f S Z x d W 9 0 O y w m c X V v d D t T Z W N 0 a W 9 u M S 9 U Y W J s Z T A 2 N S A o U G F n Z S A 2 O S k v Q 2 h h b m d l Z C B U e X B l L n t h b W J 1 b G F u Y 2 U t L D N 9 J n F 1 b 3 Q 7 L C Z x d W 9 0 O 1 N l Y 3 R p b 2 4 x L 1 R h Y m x l M D Y 1 I C h Q Y W d l I D Y 5 K S 9 D a G F u Z 2 V k I F R 5 c G U u e 2 J h Y 2 h l b G 9 y L D R 9 J n F 1 b 3 Q 7 L C Z x d W 9 0 O 1 N l Y 3 R p b 2 4 x L 1 R h Y m x l M D Y 1 I C h Q Y W d l I D Y 5 K S 9 D a G F u Z 2 V k I F R 5 c G U u e 2 F t Y n V s Y W 5 j Z S 1 f M S w 1 f S Z x d W 9 0 O y w m c X V v d D t T Z W N 0 a W 9 u M S 9 U Y W J s Z T A 2 N S A o U G F n Z S A 2 O S k v Q 2 h h b m d l Z C B U e X B l L n t 6 b 3 J n Y W 1 i d W x h b i 0 s N n 0 m c X V v d D s s J n F 1 b 3 Q 7 U 2 V j d G l v b j E v V G F i b G U w N j U g K F B h Z 2 U g N j k p L 0 N o Y W 5 n Z W Q g V H l w Z S 5 7 e m 9 y Z 2 F t Y n V s Y W 4 t X z I s N 3 0 m c X V v d D s s J n F 1 b 3 Q 7 U 2 V j d G l v b j E v V G F i b G U w N j U g K F B h Z 2 U g N j k p L 0 N o Y W 5 n Z W Q g V H l w Z S 5 7 d m V y L D h 9 J n F 1 b 3 Q 7 L C Z x d W 9 0 O 1 N l Y 3 R p b 2 4 x L 1 R h Y m x l M D Y 1 I C h Q Y W d l I D Y 5 K S 9 D a G F u Z 2 V k I F R 5 c G U u e 3 B s Z W V n a 3 V u L S w 5 f S Z x d W 9 0 O y w m c X V v d D t T Z W N 0 a W 9 u M S 9 U Y W J s Z T A 2 N S A o U G F n Z S A 2 O S k v Q 2 h h b m d l Z C B U e X B l L n t u a W V 0 L S w x M H 0 m c X V v d D s s J n F 1 b 3 Q 7 U 2 V j d G l v b j E v V G F i b G U w N j U g K F B h Z 2 U g N j k p L 0 N o Y W 5 n Z W Q g V H l w Z S 5 7 d m V y c G x l Z W d r d W 4 t L D E x f S Z x d W 9 0 O y w m c X V v d D t T Z W N 0 a W 9 u M S 9 U Y W J s Z T A 2 N S A o U G F n Z S A 2 O S k v Q 2 h h b m d l Z C B U e X B l L n t k a X J l Y 3 R p Z S w g c 3 R h Z i w s M T J 9 J n F 1 b 3 Q 7 L C Z x d W 9 0 O 1 N l Y 3 R p b 2 4 x L 1 R h Y m x l M D Y 1 I C h Q Y W d l I D Y 5 K S 9 D a G F u Z 2 V k I F R 5 c G U u e 0 N v b H V t b j E 0 L D E z f S Z x d W 9 0 O 1 0 s J n F 1 b 3 Q 7 Q 2 9 s d W 1 u Q 2 9 1 b n Q m c X V v d D s 6 M T Q s J n F 1 b 3 Q 7 S 2 V 5 Q 2 9 s d W 1 u T m F t Z X M m c X V v d D s 6 W 1 0 s J n F 1 b 3 Q 7 Q 2 9 s d W 1 u S W R l b n R p d G l l c y Z x d W 9 0 O z p b J n F 1 b 3 Q 7 U 2 V j d G l v b j E v V G F i b G U w N j U g K F B h Z 2 U g N j k p L 0 N o Y W 5 n Z W Q g V H l w Z S 5 7 Q 2 9 s d W 1 u M S w w f S Z x d W 9 0 O y w m c X V v d D t T Z W N 0 a W 9 u M S 9 U Y W J s Z T A 2 N S A o U G F n Z S A 2 O S k v Q 2 h h b m d l Z C B U e X B l L n t m b 3 J t Y X R p Z S A y M D I w I G l u I G Z 0 Z S B w Z X I g Z n V u Y 3 R p Z S w x f S Z x d W 9 0 O y w m c X V v d D t T Z W N 0 a W 9 u M S 9 U Y W J s Z T A 2 N S A o U G F n Z S A 2 O S k v Q 2 h h b m d l Z C B U e X B l L n t D b 2 x 1 b W 4 z L D J 9 J n F 1 b 3 Q 7 L C Z x d W 9 0 O 1 N l Y 3 R p b 2 4 x L 1 R h Y m x l M D Y 1 I C h Q Y W d l I D Y 5 K S 9 D a G F u Z 2 V k I F R 5 c G U u e 2 F t Y n V s Y W 5 j Z S 0 s M 3 0 m c X V v d D s s J n F 1 b 3 Q 7 U 2 V j d G l v b j E v V G F i b G U w N j U g K F B h Z 2 U g N j k p L 0 N o Y W 5 n Z W Q g V H l w Z S 5 7 Y m F j a G V s b 3 I s N H 0 m c X V v d D s s J n F 1 b 3 Q 7 U 2 V j d G l v b j E v V G F i b G U w N j U g K F B h Z 2 U g N j k p L 0 N o Y W 5 n Z W Q g V H l w Z S 5 7 Y W 1 i d W x h b m N l L V 8 x L D V 9 J n F 1 b 3 Q 7 L C Z x d W 9 0 O 1 N l Y 3 R p b 2 4 x L 1 R h Y m x l M D Y 1 I C h Q Y W d l I D Y 5 K S 9 D a G F u Z 2 V k I F R 5 c G U u e 3 p v c m d h b W J 1 b G F u L S w 2 f S Z x d W 9 0 O y w m c X V v d D t T Z W N 0 a W 9 u M S 9 U Y W J s Z T A 2 N S A o U G F n Z S A 2 O S k v Q 2 h h b m d l Z C B U e X B l L n t 6 b 3 J n Y W 1 i d W x h b i 1 f M i w 3 f S Z x d W 9 0 O y w m c X V v d D t T Z W N 0 a W 9 u M S 9 U Y W J s Z T A 2 N S A o U G F n Z S A 2 O S k v Q 2 h h b m d l Z C B U e X B l L n t 2 Z X I s O H 0 m c X V v d D s s J n F 1 b 3 Q 7 U 2 V j d G l v b j E v V G F i b G U w N j U g K F B h Z 2 U g N j k p L 0 N o Y W 5 n Z W Q g V H l w Z S 5 7 c G x l Z W d r d W 4 t L D l 9 J n F 1 b 3 Q 7 L C Z x d W 9 0 O 1 N l Y 3 R p b 2 4 x L 1 R h Y m x l M D Y 1 I C h Q Y W d l I D Y 5 K S 9 D a G F u Z 2 V k I F R 5 c G U u e 2 5 p Z X Q t L D E w f S Z x d W 9 0 O y w m c X V v d D t T Z W N 0 a W 9 u M S 9 U Y W J s Z T A 2 N S A o U G F n Z S A 2 O S k v Q 2 h h b m d l Z C B U e X B l L n t 2 Z X J w b G V l Z 2 t 1 b i 0 s M T F 9 J n F 1 b 3 Q 7 L C Z x d W 9 0 O 1 N l Y 3 R p b 2 4 x L 1 R h Y m x l M D Y 1 I C h Q Y W d l I D Y 5 K S 9 D a G F u Z 2 V k I F R 5 c G U u e 2 R p c m V j d G l l L C B z d G F m L C w x M n 0 m c X V v d D s s J n F 1 b 3 Q 7 U 2 V j d G l v b j E v V G F i b G U w N j U g K F B h Z 2 U g N j k p L 0 N o Y W 5 n Z W Q g V H l w Z S 5 7 Q 2 9 s d W 1 u M T Q s M T N 9 J n F 1 b 3 Q 7 X S w m c X V v d D t S Z W x h d G l v b n N o a X B J b m Z v J n F 1 b 3 Q 7 O l t d f S I g L z 4 8 R W 5 0 c n k g V H l w Z T 0 i U m V z d W x 0 V H l w Z S I g V m F s d W U 9 I n N U Y W J s Z S I g L z 4 8 R W 5 0 c n k g V H l w Z T 0 i R m l s b E 9 i a m V j d F R 5 c G U i I F Z h b H V l P S J z V G F i b G U i I C 8 + P E V u d H J 5 I F R 5 c G U 9 I k 5 h b W V V c G R h d G V k Q W Z 0 Z X J G a W x s I i B W Y W x 1 Z T 0 i b D A i I C 8 + P E V u d H J 5 I F R 5 c G U 9 I k Z p b G x U Y X J n Z X Q i I F Z h b H V l P S J z V G F i b G U w N j V f X 1 B h Z 2 V f N j k i I C 8 + P C 9 T d G F i b G V F b n R y a W V z P j w v S X R l b T 4 8 S X R l b T 4 8 S X R l b U x v Y 2 F 0 a W 9 u P j x J d G V t V H l w Z T 5 G b 3 J t d W x h P C 9 J d G V t V H l w Z T 4 8 S X R l b V B h d G g + U 2 V j d G l v b j E v V G F i b G U w M D Y l M j A o U G F n Z S U y M D E 4 K S 9 T b 3 V y Y 2 U 8 L 0 l 0 Z W 1 Q Y X R o P j w v S X R l b U x v Y 2 F 0 a W 9 u P j x T d G F i b G V F b n R y a W V z I C 8 + P C 9 J d G V t P j x J d G V t P j x J d G V t T G 9 j Y X R p b 2 4 + P E l 0 Z W 1 U e X B l P k Z v c m 1 1 b G E 8 L 0 l 0 Z W 1 U e X B l P j x J d G V t U G F 0 a D 5 T Z W N 0 a W 9 u M S 9 U Y W J s Z T A w N i U y M C h Q Y W d l J T I w M T g p L 1 R h Y m x l M D A 2 P C 9 J d G V t U G F 0 a D 4 8 L 0 l 0 Z W 1 M b 2 N h d G l v b j 4 8 U 3 R h Y m x l R W 5 0 c m l l c y A v P j w v S X R l b T 4 8 S X R l b T 4 8 S X R l b U x v Y 2 F 0 a W 9 u P j x J d G V t V H l w Z T 5 G b 3 J t d W x h P C 9 J d G V t V H l w Z T 4 8 S X R l b V B h d G g + U 2 V j d G l v b j E v V G F i b G U w M D Y l M j A o U G F n Z S U y M D E 4 K S 9 Q c m 9 t b 3 R l Z C U y M E h l Y W R l c n M 8 L 0 l 0 Z W 1 Q Y X R o P j w v S X R l b U x v Y 2 F 0 a W 9 u P j x T d G F i b G V F b n R y a W V z I C 8 + P C 9 J d G V t P j x J d G V t P j x J d G V t T G 9 j Y X R p b 2 4 + P E l 0 Z W 1 U e X B l P k Z v c m 1 1 b G E 8 L 0 l 0 Z W 1 U e X B l P j x J d G V t U G F 0 a D 5 T Z W N 0 a W 9 u M S 9 U Y W J s Z T A w N i U y M C h Q Y W d l J T I w M T g p L 0 N o Y W 5 n Z W Q l M j B U e X B l P C 9 J d G V t U G F 0 a D 4 8 L 0 l 0 Z W 1 M b 2 N h d G l v b j 4 8 U 3 R h Y m x l R W 5 0 c m l l c y A v P j w v S X R l b T 4 8 S X R l b T 4 8 S X R l b U x v Y 2 F 0 a W 9 u P j x J d G V t V H l w Z T 5 G b 3 J t d W x h P C 9 J d G V t V H l w Z T 4 8 S X R l b V B h d G g + U 2 V j d G l v b j E v V G F i b G U w M D g l M j A o U G F n Z S U y M D I w K S 9 T b 3 V y Y 2 U 8 L 0 l 0 Z W 1 Q Y X R o P j w v S X R l b U x v Y 2 F 0 a W 9 u P j x T d G F i b G V F b n R y a W V z I C 8 + P C 9 J d G V t P j x J d G V t P j x J d G V t T G 9 j Y X R p b 2 4 + P E l 0 Z W 1 U e X B l P k Z v c m 1 1 b G E 8 L 0 l 0 Z W 1 U e X B l P j x J d G V t U G F 0 a D 5 T Z W N 0 a W 9 u M S 9 U Y W J s Z T A w O C U y M C h Q Y W d l J T I w M j A p L 1 R h Y m x l M D A 4 P C 9 J d G V t U G F 0 a D 4 8 L 0 l 0 Z W 1 M b 2 N h d G l v b j 4 8 U 3 R h Y m x l R W 5 0 c m l l c y A v P j w v S X R l b T 4 8 S X R l b T 4 8 S X R l b U x v Y 2 F 0 a W 9 u P j x J d G V t V H l w Z T 5 G b 3 J t d W x h P C 9 J d G V t V H l w Z T 4 8 S X R l b V B h d G g + U 2 V j d G l v b j E v V G F i b G U w M D g l M j A o U G F n Z S U y M D I w K S 9 D a G F u Z 2 V k J T I w V H l w Z T w v S X R l b V B h d G g + P C 9 J d G V t T G 9 j Y X R p b 2 4 + P F N 0 Y W J s Z U V u d H J p Z X M g L z 4 8 L 0 l 0 Z W 0 + P E l 0 Z W 0 + P E l 0 Z W 1 M b 2 N h d G l v b j 4 8 S X R l b V R 5 c G U + R m 9 y b X V s Y T w v S X R l b V R 5 c G U + P E l 0 Z W 1 Q Y X R o P l N l Y 3 R p b 2 4 x L 1 R h Y m x l M D E z J T I w K F B h Z 2 U l M j A y N i k v U 2 9 1 c m N l P C 9 J d G V t U G F 0 a D 4 8 L 0 l 0 Z W 1 M b 2 N h d G l v b j 4 8 U 3 R h Y m x l R W 5 0 c m l l c y A v P j w v S X R l b T 4 8 S X R l b T 4 8 S X R l b U x v Y 2 F 0 a W 9 u P j x J d G V t V H l w Z T 5 G b 3 J t d W x h P C 9 J d G V t V H l w Z T 4 8 S X R l b V B h d G g + U 2 V j d G l v b j E v V G F i b G U w M T M l M j A o U G F n Z S U y M D I 2 K S 9 U Y W J s Z T A x M z w v S X R l b V B h d G g + P C 9 J d G V t T G 9 j Y X R p b 2 4 + P F N 0 Y W J s Z U V u d H J p Z X M g L z 4 8 L 0 l 0 Z W 0 + P E l 0 Z W 0 + P E l 0 Z W 1 M b 2 N h d G l v b j 4 8 S X R l b V R 5 c G U + R m 9 y b X V s Y T w v S X R l b V R 5 c G U + P E l 0 Z W 1 Q Y X R o P l N l Y 3 R p b 2 4 x L 1 R h Y m x l M D E z J T I w K F B h Z 2 U l M j A y N i k v Q 2 h h b m d l Z C U y M F R 5 c G U 8 L 0 l 0 Z W 1 Q Y X R o P j w v S X R l b U x v Y 2 F 0 a W 9 u P j x T d G F i b G V F b n R y a W V z I C 8 + P C 9 J d G V t P j x J d G V t P j x J d G V t T G 9 j Y X R p b 2 4 + P E l 0 Z W 1 U e X B l P k Z v c m 1 1 b G E 8 L 0 l 0 Z W 1 U e X B l P j x J d G V t U G F 0 a D 5 T Z W N 0 a W 9 u M S 9 U Y W J s Z T A x N S U y M C h Q Y W d l J T I w M j c p L 1 N v d X J j Z T w v S X R l b V B h d G g + P C 9 J d G V t T G 9 j Y X R p b 2 4 + P F N 0 Y W J s Z U V u d H J p Z X M g L z 4 8 L 0 l 0 Z W 0 + P E l 0 Z W 0 + P E l 0 Z W 1 M b 2 N h d G l v b j 4 8 S X R l b V R 5 c G U + R m 9 y b X V s Y T w v S X R l b V R 5 c G U + P E l 0 Z W 1 Q Y X R o P l N l Y 3 R p b 2 4 x L 1 R h Y m x l M D E 1 J T I w K F B h Z 2 U l M j A y N y k v V G F i b G U w M T U 8 L 0 l 0 Z W 1 Q Y X R o P j w v S X R l b U x v Y 2 F 0 a W 9 u P j x T d G F i b G V F b n R y a W V z I C 8 + P C 9 J d G V t P j x J d G V t P j x J d G V t T G 9 j Y X R p b 2 4 + P E l 0 Z W 1 U e X B l P k Z v c m 1 1 b G E 8 L 0 l 0 Z W 1 U e X B l P j x J d G V t U G F 0 a D 5 T Z W N 0 a W 9 u M S 9 U Y W J s Z T A x N S U y M C h Q Y W d l J T I w M j c p L 0 N o Y W 5 n Z W Q l M j B U e X B l P C 9 J d G V t U G F 0 a D 4 8 L 0 l 0 Z W 1 M b 2 N h d G l v b j 4 8 U 3 R h Y m x l R W 5 0 c m l l c y A v P j w v S X R l b T 4 8 S X R l b T 4 8 S X R l b U x v Y 2 F 0 a W 9 u P j x J d G V t V H l w Z T 5 G b 3 J t d W x h P C 9 J d G V t V H l w Z T 4 8 S X R l b V B h d G g + U 2 V j d G l v b j E v V G F i b G U w M T c l M j A o U G F n Z S U y M D I 4 K S 9 T b 3 V y Y 2 U 8 L 0 l 0 Z W 1 Q Y X R o P j w v S X R l b U x v Y 2 F 0 a W 9 u P j x T d G F i b G V F b n R y a W V z I C 8 + P C 9 J d G V t P j x J d G V t P j x J d G V t T G 9 j Y X R p b 2 4 + P E l 0 Z W 1 U e X B l P k Z v c m 1 1 b G E 8 L 0 l 0 Z W 1 U e X B l P j x J d G V t U G F 0 a D 5 T Z W N 0 a W 9 u M S 9 U Y W J s Z T A x N y U y M C h Q Y W d l J T I w M j g p L 1 R h Y m x l M D E 3 P C 9 J d G V t U G F 0 a D 4 8 L 0 l 0 Z W 1 M b 2 N h d G l v b j 4 8 U 3 R h Y m x l R W 5 0 c m l l c y A v P j w v S X R l b T 4 8 S X R l b T 4 8 S X R l b U x v Y 2 F 0 a W 9 u P j x J d G V t V H l w Z T 5 G b 3 J t d W x h P C 9 J d G V t V H l w Z T 4 8 S X R l b V B h d G g + U 2 V j d G l v b j E v V G F i b G U w M T c l M j A o U G F n Z S U y M D I 4 K S 9 D a G F u Z 2 V k J T I w V H l w Z T w v S X R l b V B h d G g + P C 9 J d G V t T G 9 j Y X R p b 2 4 + P F N 0 Y W J s Z U V u d H J p Z X M g L z 4 8 L 0 l 0 Z W 0 + P E l 0 Z W 0 + P E l 0 Z W 1 M b 2 N h d G l v b j 4 8 S X R l b V R 5 c G U + R m 9 y b X V s Y T w v S X R l b V R 5 c G U + P E l 0 Z W 1 Q Y X R o P l N l Y 3 R p b 2 4 x L 1 R h Y m x l M D Q z J T I w K F B h Z 2 U l M j A 0 N C 0 0 N S k l M j A o M i k v U 2 9 1 c m N l P C 9 J d G V t U G F 0 a D 4 8 L 0 l 0 Z W 1 M b 2 N h d G l v b j 4 8 U 3 R h Y m x l R W 5 0 c m l l c y A v P j w v S X R l b T 4 8 S X R l b T 4 8 S X R l b U x v Y 2 F 0 a W 9 u P j x J d G V t V H l w Z T 5 G b 3 J t d W x h P C 9 J d G V t V H l w Z T 4 8 S X R l b V B h d G g + U 2 V j d G l v b j E v V G F i b G U w N D M l M j A o U G F n Z S U y M D Q 0 L T Q 1 K S U y M C g y K S 9 U Y W J s Z T A 0 M z w v S X R l b V B h d G g + P C 9 J d G V t T G 9 j Y X R p b 2 4 + P F N 0 Y W J s Z U V u d H J p Z X M g L z 4 8 L 0 l 0 Z W 0 + P E l 0 Z W 0 + P E l 0 Z W 1 M b 2 N h d G l v b j 4 8 S X R l b V R 5 c G U + R m 9 y b X V s Y T w v S X R l b V R 5 c G U + P E l 0 Z W 1 Q Y X R o P l N l Y 3 R p b 2 4 x L 1 R h Y m x l M D Q z J T I w K F B h Z 2 U l M j A 0 N C 0 0 N S k l M j A o M i k v Q 2 h h b m d l Z C U y M F R 5 c G U 8 L 0 l 0 Z W 1 Q Y X R o P j w v S X R l b U x v Y 2 F 0 a W 9 u P j x T d G F i b G V F b n R y a W V z I C 8 + P C 9 J d G V t P j x J d G V t P j x J d G V t T G 9 j Y X R p b 2 4 + P E l 0 Z W 1 U e X B l P k Z v c m 1 1 b G E 8 L 0 l 0 Z W 1 U e X B l P j x J d G V t U G F 0 a D 5 T Z W N 0 a W 9 u M S 9 U Y W J s Z T A 0 N S U y M C h Q Y W d l J T I w N D Y p L 1 N v d X J j Z T w v S X R l b V B h d G g + P C 9 J d G V t T G 9 j Y X R p b 2 4 + P F N 0 Y W J s Z U V u d H J p Z X M g L z 4 8 L 0 l 0 Z W 0 + P E l 0 Z W 0 + P E l 0 Z W 1 M b 2 N h d G l v b j 4 8 S X R l b V R 5 c G U + R m 9 y b X V s Y T w v S X R l b V R 5 c G U + P E l 0 Z W 1 Q Y X R o P l N l Y 3 R p b 2 4 x L 1 R h Y m x l M D Q 1 J T I w K F B h Z 2 U l M j A 0 N i k v V G F i b G U w N D U 8 L 0 l 0 Z W 1 Q Y X R o P j w v S X R l b U x v Y 2 F 0 a W 9 u P j x T d G F i b G V F b n R y a W V z I C 8 + P C 9 J d G V t P j x J d G V t P j x J d G V t T G 9 j Y X R p b 2 4 + P E l 0 Z W 1 U e X B l P k Z v c m 1 1 b G E 8 L 0 l 0 Z W 1 U e X B l P j x J d G V t U G F 0 a D 5 T Z W N 0 a W 9 u M S 9 U Y W J s Z T A 0 N S U y M C h Q Y W d l J T I w N D Y p L 0 N o Y W 5 n Z W Q l M j B U e X B l P C 9 J d G V t U G F 0 a D 4 8 L 0 l 0 Z W 1 M b 2 N h d G l v b j 4 8 U 3 R h Y m x l R W 5 0 c m l l c y A v P j w v S X R l b T 4 8 S X R l b T 4 8 S X R l b U x v Y 2 F 0 a W 9 u P j x J d G V t V H l w Z T 5 G b 3 J t d W x h P C 9 J d G V t V H l w Z T 4 8 S X R l b V B h d G g + U 2 V j d G l v b j E v V G F i b G U w N T M l M j A o U G F n Z S U y M D U w K S 9 T b 3 V y Y 2 U 8 L 0 l 0 Z W 1 Q Y X R o P j w v S X R l b U x v Y 2 F 0 a W 9 u P j x T d G F i b G V F b n R y a W V z I C 8 + P C 9 J d G V t P j x J d G V t P j x J d G V t T G 9 j Y X R p b 2 4 + P E l 0 Z W 1 U e X B l P k Z v c m 1 1 b G E 8 L 0 l 0 Z W 1 U e X B l P j x J d G V t U G F 0 a D 5 T Z W N 0 a W 9 u M S 9 U Y W J s Z T A 1 M y U y M C h Q Y W d l J T I w N T A p L 1 R h Y m x l M D U z P C 9 J d G V t U G F 0 a D 4 8 L 0 l 0 Z W 1 M b 2 N h d G l v b j 4 8 U 3 R h Y m x l R W 5 0 c m l l c y A v P j w v S X R l b T 4 8 S X R l b T 4 8 S X R l b U x v Y 2 F 0 a W 9 u P j x J d G V t V H l w Z T 5 G b 3 J t d W x h P C 9 J d G V t V H l w Z T 4 8 S X R l b V B h d G g + U 2 V j d G l v b j E v V G F i b G U w N T M l M j A o U G F n Z S U y M D U w K S 9 D a G F u Z 2 V k J T I w V H l w Z T w v S X R l b V B h d G g + P C 9 J d G V t T G 9 j Y X R p b 2 4 + P F N 0 Y W J s Z U V u d H J p Z X M g L z 4 8 L 0 l 0 Z W 0 + P E l 0 Z W 0 + P E l 0 Z W 1 M b 2 N h d G l v b j 4 8 S X R l b V R 5 c G U + R m 9 y b X V s Y T w v S X R l b V R 5 c G U + P E l 0 Z W 1 Q Y X R o P l N l Y 3 R p b 2 4 x L 1 R h Y m x l M D Q y J T I w K F B h Z 2 U l M j A 0 N C k v U 2 9 1 c m N l P C 9 J d G V t U G F 0 a D 4 8 L 0 l 0 Z W 1 M b 2 N h d G l v b j 4 8 U 3 R h Y m x l R W 5 0 c m l l c y A v P j w v S X R l b T 4 8 S X R l b T 4 8 S X R l b U x v Y 2 F 0 a W 9 u P j x J d G V t V H l w Z T 5 G b 3 J t d W x h P C 9 J d G V t V H l w Z T 4 8 S X R l b V B h d G g + U 2 V j d G l v b j E v V G F i b G U w N D I l M j A o U G F n Z S U y M D Q 0 K S 9 U Y W J s Z T A 0 M j w v S X R l b V B h d G g + P C 9 J d G V t T G 9 j Y X R p b 2 4 + P F N 0 Y W J s Z U V u d H J p Z X M g L z 4 8 L 0 l 0 Z W 0 + P E l 0 Z W 0 + P E l 0 Z W 1 M b 2 N h d G l v b j 4 8 S X R l b V R 5 c G U + R m 9 y b X V s Y T w v S X R l b V R 5 c G U + P E l 0 Z W 1 Q Y X R o P l N l Y 3 R p b 2 4 x L 1 R h Y m x l M D Q y J T I w K F B h Z 2 U l M j A 0 N C k v Q 2 h h b m d l Z C U y M F R 5 c G U 8 L 0 l 0 Z W 1 Q Y X R o P j w v S X R l b U x v Y 2 F 0 a W 9 u P j x T d G F i b G V F b n R y a W V z I C 8 + P C 9 J d G V t P j x J d G V t P j x J d G V t T G 9 j Y X R p b 2 4 + P E l 0 Z W 1 U e X B l P k Z v c m 1 1 b G E 8 L 0 l 0 Z W 1 U e X B l P j x J d G V t U G F 0 a D 5 T Z W N 0 a W 9 u M S 9 U Y W J s Z T A 0 M y U y M C h Q Y W d l J T I w N D Q t N D U p L 1 N v d X J j Z T w v S X R l b V B h d G g + P C 9 J d G V t T G 9 j Y X R p b 2 4 + P F N 0 Y W J s Z U V u d H J p Z X M g L z 4 8 L 0 l 0 Z W 0 + P E l 0 Z W 0 + P E l 0 Z W 1 M b 2 N h d G l v b j 4 8 S X R l b V R 5 c G U + R m 9 y b X V s Y T w v S X R l b V R 5 c G U + P E l 0 Z W 1 Q Y X R o P l N l Y 3 R p b 2 4 x L 1 R h Y m x l M D Q z J T I w K F B h Z 2 U l M j A 0 N C 0 0 N S k v V G F i b G U w N D M 8 L 0 l 0 Z W 1 Q Y X R o P j w v S X R l b U x v Y 2 F 0 a W 9 u P j x T d G F i b G V F b n R y a W V z I C 8 + P C 9 J d G V t P j x J d G V t P j x J d G V t T G 9 j Y X R p b 2 4 + P E l 0 Z W 1 U e X B l P k Z v c m 1 1 b G E 8 L 0 l 0 Z W 1 U e X B l P j x J d G V t U G F 0 a D 5 T Z W N 0 a W 9 u M S 9 U Y W J s Z T A 0 M y U y M C h Q Y W d l J T I w N D Q t N D U p L 0 N o Y W 5 n Z W Q l M j B U e X B l P C 9 J d G V t U G F 0 a D 4 8 L 0 l 0 Z W 1 M b 2 N h d G l v b j 4 8 U 3 R h Y m x l R W 5 0 c m l l c y A v P j w v S X R l b T 4 8 S X R l b T 4 8 S X R l b U x v Y 2 F 0 a W 9 u P j x J d G V t V H l w Z T 5 G b 3 J t d W x h P C 9 J d G V t V H l w Z T 4 8 S X R l b V B h d G g + U 2 V j d G l v b j E v V G F i b G U w M T A l M j A o U G F n Z S U y M D I z K S 9 T b 3 V y Y 2 U 8 L 0 l 0 Z W 1 Q Y X R o P j w v S X R l b U x v Y 2 F 0 a W 9 u P j x T d G F i b G V F b n R y a W V z I C 8 + P C 9 J d G V t P j x J d G V t P j x J d G V t T G 9 j Y X R p b 2 4 + P E l 0 Z W 1 U e X B l P k Z v c m 1 1 b G E 8 L 0 l 0 Z W 1 U e X B l P j x J d G V t U G F 0 a D 5 T Z W N 0 a W 9 u M S 9 U Y W J s Z T A x M C U y M C h Q Y W d l J T I w M j M p L 1 R h Y m x l M D E w P C 9 J d G V t U G F 0 a D 4 8 L 0 l 0 Z W 1 M b 2 N h d G l v b j 4 8 U 3 R h Y m x l R W 5 0 c m l l c y A v P j w v S X R l b T 4 8 S X R l b T 4 8 S X R l b U x v Y 2 F 0 a W 9 u P j x J d G V t V H l w Z T 5 G b 3 J t d W x h P C 9 J d G V t V H l w Z T 4 8 S X R l b V B h d G g + U 2 V j d G l v b j E v V G F i b G U w M T A l M j A o U G F n Z S U y M D I z K S 9 D a G F u Z 2 V k J T I w V H l w Z T w v S X R l b V B h d G g + P C 9 J d G V t T G 9 j Y X R p b 2 4 + P F N 0 Y W J s Z U V u d H J p Z X M g L z 4 8 L 0 l 0 Z W 0 + P E l 0 Z W 0 + P E l 0 Z W 1 M b 2 N h d G l v b j 4 8 S X R l b V R 5 c G U + R m 9 y b X V s Y T w v S X R l b V R 5 c G U + P E l 0 Z W 1 Q Y X R o P l N l Y 3 R p b 2 4 x L 1 R h Y m x l M D g x J T I w K F B h Z 2 U l M j A 2 N C k v U 2 9 1 c m N l P C 9 J d G V t U G F 0 a D 4 8 L 0 l 0 Z W 1 M b 2 N h d G l v b j 4 8 U 3 R h Y m x l R W 5 0 c m l l c y A v P j w v S X R l b T 4 8 S X R l b T 4 8 S X R l b U x v Y 2 F 0 a W 9 u P j x J d G V t V H l w Z T 5 G b 3 J t d W x h P C 9 J d G V t V H l w Z T 4 8 S X R l b V B h d G g + U 2 V j d G l v b j E v V G F i b G U w O D E l M j A o U G F n Z S U y M D Y 0 K S 9 U Y W J s Z T A 4 M T w v S X R l b V B h d G g + P C 9 J d G V t T G 9 j Y X R p b 2 4 + P F N 0 Y W J s Z U V u d H J p Z X M g L z 4 8 L 0 l 0 Z W 0 + P E l 0 Z W 0 + P E l 0 Z W 1 M b 2 N h d G l v b j 4 8 S X R l b V R 5 c G U + R m 9 y b X V s Y T w v S X R l b V R 5 c G U + P E l 0 Z W 1 Q Y X R o P l N l Y 3 R p b 2 4 x L 1 R h Y m x l M D g x J T I w K F B h Z 2 U l M j A 2 N C k v Q 2 h h b m d l Z C U y M F R 5 c G U 8 L 0 l 0 Z W 1 Q Y X R o P j w v S X R l b U x v Y 2 F 0 a W 9 u P j x T d G F i b G V F b n R y a W V z I C 8 + P C 9 J d G V t P j x J d G V t P j x J d G V t T G 9 j Y X R p b 2 4 + P E l 0 Z W 1 U e X B l P k Z v c m 1 1 b G E 8 L 0 l 0 Z W 1 U e X B l P j x J d G V t U G F 0 a D 5 T Z W N 0 a W 9 u M S 9 U Y W J s Z T A 5 O S U y M C h Q Y W d l J T I w N z U p L 1 N v d X J j Z T w v S X R l b V B h d G g + P C 9 J d G V t T G 9 j Y X R p b 2 4 + P F N 0 Y W J s Z U V u d H J p Z X M g L z 4 8 L 0 l 0 Z W 0 + P E l 0 Z W 0 + P E l 0 Z W 1 M b 2 N h d G l v b j 4 8 S X R l b V R 5 c G U + R m 9 y b X V s Y T w v S X R l b V R 5 c G U + P E l 0 Z W 1 Q Y X R o P l N l Y 3 R p b 2 4 x L 1 R h Y m x l M D k 5 J T I w K F B h Z 2 U l M j A 3 N S k v V G F i b G U w O T k 8 L 0 l 0 Z W 1 Q Y X R o P j w v S X R l b U x v Y 2 F 0 a W 9 u P j x T d G F i b G V F b n R y a W V z I C 8 + P C 9 J d G V t P j x J d G V t P j x J d G V t T G 9 j Y X R p b 2 4 + P E l 0 Z W 1 U e X B l P k Z v c m 1 1 b G E 8 L 0 l 0 Z W 1 U e X B l P j x J d G V t U G F 0 a D 5 T Z W N 0 a W 9 u M S 9 U Y W J s Z T A 5 O S U y M C h Q Y W d l J T I w N z U p L 0 N o Y W 5 n Z W Q l M j B U e X B l P C 9 J d G V t U G F 0 a D 4 8 L 0 l 0 Z W 1 M b 2 N h d G l v b j 4 8 U 3 R h Y m x l R W 5 0 c m l l c y A v P j w v S X R l b T 4 8 S X R l b T 4 8 S X R l b U x v Y 2 F 0 a W 9 u P j x J d G V t V H l w Z T 5 G b 3 J t d W x h P C 9 J d G V t V H l w Z T 4 8 S X R l b V B h d G g + U 2 V j d G l v b j E v V G F i b G U w M T g l M j A o U G F n Z S U y M D I 5 K S 9 T b 3 V y Y 2 U 8 L 0 l 0 Z W 1 Q Y X R o P j w v S X R l b U x v Y 2 F 0 a W 9 u P j x T d G F i b G V F b n R y a W V z I C 8 + P C 9 J d G V t P j x J d G V t P j x J d G V t T G 9 j Y X R p b 2 4 + P E l 0 Z W 1 U e X B l P k Z v c m 1 1 b G E 8 L 0 l 0 Z W 1 U e X B l P j x J d G V t U G F 0 a D 5 T Z W N 0 a W 9 u M S 9 U Y W J s Z T A x O C U y M C h Q Y W d l J T I w M j k p L 1 R h Y m x l M D E 4 P C 9 J d G V t U G F 0 a D 4 8 L 0 l 0 Z W 1 M b 2 N h d G l v b j 4 8 U 3 R h Y m x l R W 5 0 c m l l c y A v P j w v S X R l b T 4 8 S X R l b T 4 8 S X R l b U x v Y 2 F 0 a W 9 u P j x J d G V t V H l w Z T 5 G b 3 J t d W x h P C 9 J d G V t V H l w Z T 4 8 S X R l b V B h d G g + U 2 V j d G l v b j E v V G F i b G U w M T g l M j A o U G F n Z S U y M D I 5 K S 9 D a G F u Z 2 V k J T I w V H l w Z T w v S X R l b V B h d G g + P C 9 J d G V t T G 9 j Y X R p b 2 4 + P F N 0 Y W J s Z U V u d H J p Z X M g L z 4 8 L 0 l 0 Z W 0 + P E l 0 Z W 0 + P E l 0 Z W 1 M b 2 N h d G l v b j 4 8 S X R l b V R 5 c G U + R m 9 y b X V s Y T w v S X R l b V R 5 c G U + P E l 0 Z W 1 Q Y X R o P l N l Y 3 R p b 2 4 x L 1 R h Y m x l M D M 0 J T I w K F B h Z 2 U l M j A z O C k v U 2 9 1 c m N l P C 9 J d G V t U G F 0 a D 4 8 L 0 l 0 Z W 1 M b 2 N h d G l v b j 4 8 U 3 R h Y m x l R W 5 0 c m l l c y A v P j w v S X R l b T 4 8 S X R l b T 4 8 S X R l b U x v Y 2 F 0 a W 9 u P j x J d G V t V H l w Z T 5 G b 3 J t d W x h P C 9 J d G V t V H l w Z T 4 8 S X R l b V B h d G g + U 2 V j d G l v b j E v V G F i b G U w M z Q l M j A o U G F n Z S U y M D M 4 K S 9 U Y W J s Z T A z N D w v S X R l b V B h d G g + P C 9 J d G V t T G 9 j Y X R p b 2 4 + P F N 0 Y W J s Z U V u d H J p Z X M g L z 4 8 L 0 l 0 Z W 0 + P E l 0 Z W 0 + P E l 0 Z W 1 M b 2 N h d G l v b j 4 8 S X R l b V R 5 c G U + R m 9 y b X V s Y T w v S X R l b V R 5 c G U + P E l 0 Z W 1 Q Y X R o P l N l Y 3 R p b 2 4 x L 1 R h Y m x l M D M 0 J T I w K F B h Z 2 U l M j A z O C k v Q 2 h h b m d l Z C U y M F R 5 c G U 8 L 0 l 0 Z W 1 Q Y X R o P j w v S X R l b U x v Y 2 F 0 a W 9 u P j x T d G F i b G V F b n R y a W V z I C 8 + P C 9 J d G V t P j x J d G V t P j x J d G V t T G 9 j Y X R p b 2 4 + P E l 0 Z W 1 U e X B l P k Z v c m 1 1 b G E 8 L 0 l 0 Z W 1 U e X B l P j x J d G V t U G F 0 a D 5 T Z W N 0 a W 9 u M S 9 U Y W J s Z T A z N i U y M C h Q Y W d l J T I w M z k p L 1 N v d X J j Z T w v S X R l b V B h d G g + P C 9 J d G V t T G 9 j Y X R p b 2 4 + P F N 0 Y W J s Z U V u d H J p Z X M g L z 4 8 L 0 l 0 Z W 0 + P E l 0 Z W 0 + P E l 0 Z W 1 M b 2 N h d G l v b j 4 8 S X R l b V R 5 c G U + R m 9 y b X V s Y T w v S X R l b V R 5 c G U + P E l 0 Z W 1 Q Y X R o P l N l Y 3 R p b 2 4 x L 1 R h Y m x l M D M 2 J T I w K F B h Z 2 U l M j A z O S k v V G F i b G U w M z Y 8 L 0 l 0 Z W 1 Q Y X R o P j w v S X R l b U x v Y 2 F 0 a W 9 u P j x T d G F i b G V F b n R y a W V z I C 8 + P C 9 J d G V t P j x J d G V t P j x J d G V t T G 9 j Y X R p b 2 4 + P E l 0 Z W 1 U e X B l P k Z v c m 1 1 b G E 8 L 0 l 0 Z W 1 U e X B l P j x J d G V t U G F 0 a D 5 T Z W N 0 a W 9 u M S 9 U Y W J s Z T A z N i U y M C h Q Y W d l J T I w M z k p L 0 N o Y W 5 n Z W Q l M j B U e X B l P C 9 J d G V t U G F 0 a D 4 8 L 0 l 0 Z W 1 M b 2 N h d G l v b j 4 8 U 3 R h Y m x l R W 5 0 c m l l c y A v P j w v S X R l b T 4 8 S X R l b T 4 8 S X R l b U x v Y 2 F 0 a W 9 u P j x J d G V t V H l w Z T 5 G b 3 J t d W x h P C 9 J d G V t V H l w Z T 4 8 S X R l b V B h d G g + U 2 V j d G l v b j E v V G F i b G U w M j M l M j A o U G F n Z S U y M D I x K S 9 T b 3 V y Y 2 U 8 L 0 l 0 Z W 1 Q Y X R o P j w v S X R l b U x v Y 2 F 0 a W 9 u P j x T d G F i b G V F b n R y a W V z I C 8 + P C 9 J d G V t P j x J d G V t P j x J d G V t T G 9 j Y X R p b 2 4 + P E l 0 Z W 1 U e X B l P k Z v c m 1 1 b G E 8 L 0 l 0 Z W 1 U e X B l P j x J d G V t U G F 0 a D 5 T Z W N 0 a W 9 u M S 9 U Y W J s Z T A y M y U y M C h Q Y W d l J T I w M j E p L 1 R h Y m x l M D I z P C 9 J d G V t U G F 0 a D 4 8 L 0 l 0 Z W 1 M b 2 N h d G l v b j 4 8 U 3 R h Y m x l R W 5 0 c m l l c y A v P j w v S X R l b T 4 8 S X R l b T 4 8 S X R l b U x v Y 2 F 0 a W 9 u P j x J d G V t V H l w Z T 5 G b 3 J t d W x h P C 9 J d G V t V H l w Z T 4 8 S X R l b V B h d G g + U 2 V j d G l v b j E v V G F i b G U w M j M l M j A o U G F n Z S U y M D I x K S 9 D a G F u Z 2 V k J T I w V H l w Z T w v S X R l b V B h d G g + P C 9 J d G V t T G 9 j Y X R p b 2 4 + P F N 0 Y W J s Z U V u d H J p Z X M g L z 4 8 L 0 l 0 Z W 0 + P E l 0 Z W 0 + P E l 0 Z W 1 M b 2 N h d G l v b j 4 8 S X R l b V R 5 c G U + R m 9 y b X V s Y T w v S X R l b V R 5 c G U + P E l 0 Z W 1 Q Y X R o P l N l Y 3 R p b 2 4 x L 1 R h Y m x l M D I 0 J T I w K F B h Z 2 U l M j A y M i k v U 2 9 1 c m N l P C 9 J d G V t U G F 0 a D 4 8 L 0 l 0 Z W 1 M b 2 N h d G l v b j 4 8 U 3 R h Y m x l R W 5 0 c m l l c y A v P j w v S X R l b T 4 8 S X R l b T 4 8 S X R l b U x v Y 2 F 0 a W 9 u P j x J d G V t V H l w Z T 5 G b 3 J t d W x h P C 9 J d G V t V H l w Z T 4 8 S X R l b V B h d G g + U 2 V j d G l v b j E v V G F i b G U w M j Q l M j A o U G F n Z S U y M D I y K S 9 U Y W J s Z T A y N D w v S X R l b V B h d G g + P C 9 J d G V t T G 9 j Y X R p b 2 4 + P F N 0 Y W J s Z U V u d H J p Z X M g L z 4 8 L 0 l 0 Z W 0 + P E l 0 Z W 0 + P E l 0 Z W 1 M b 2 N h d G l v b j 4 8 S X R l b V R 5 c G U + R m 9 y b X V s Y T w v S X R l b V R 5 c G U + P E l 0 Z W 1 Q Y X R o P l N l Y 3 R p b 2 4 x L 1 R h Y m x l M D I 0 J T I w K F B h Z 2 U l M j A y M i k v Q 2 h h b m d l Z C U y M F R 5 c G U 8 L 0 l 0 Z W 1 Q Y X R o P j w v S X R l b U x v Y 2 F 0 a W 9 u P j x T d G F i b G V F b n R y a W V z I C 8 + P C 9 J d G V t P j x J d G V t P j x J d G V t T G 9 j Y X R p b 2 4 + P E l 0 Z W 1 U e X B l P k Z v c m 1 1 b G E 8 L 0 l 0 Z W 1 U e X B l P j x J d G V t U G F 0 a D 5 T Z W N 0 a W 9 u M S 9 U Y W J s Z T A z M y U y M C h Q Y W d l J T I w M z M p L 1 N v d X J j Z T w v S X R l b V B h d G g + P C 9 J d G V t T G 9 j Y X R p b 2 4 + P F N 0 Y W J s Z U V u d H J p Z X M g L z 4 8 L 0 l 0 Z W 0 + P E l 0 Z W 0 + P E l 0 Z W 1 M b 2 N h d G l v b j 4 8 S X R l b V R 5 c G U + R m 9 y b X V s Y T w v S X R l b V R 5 c G U + P E l 0 Z W 1 Q Y X R o P l N l Y 3 R p b 2 4 x L 1 R h Y m x l M D M z J T I w K F B h Z 2 U l M j A z M y k v V G F i b G U w M z M 8 L 0 l 0 Z W 1 Q Y X R o P j w v S X R l b U x v Y 2 F 0 a W 9 u P j x T d G F i b G V F b n R y a W V z I C 8 + P C 9 J d G V t P j x J d G V t P j x J d G V t T G 9 j Y X R p b 2 4 + P E l 0 Z W 1 U e X B l P k Z v c m 1 1 b G E 8 L 0 l 0 Z W 1 U e X B l P j x J d G V t U G F 0 a D 5 T Z W N 0 a W 9 u M S 9 U Y W J s Z T A z M y U y M C h Q Y W d l J T I w M z M p L 1 B y b 2 1 v d G V k J T I w S G V h Z G V y c z w v S X R l b V B h d G g + P C 9 J d G V t T G 9 j Y X R p b 2 4 + P F N 0 Y W J s Z U V u d H J p Z X M g L z 4 8 L 0 l 0 Z W 0 + P E l 0 Z W 0 + P E l 0 Z W 1 M b 2 N h d G l v b j 4 8 S X R l b V R 5 c G U + R m 9 y b X V s Y T w v S X R l b V R 5 c G U + P E l 0 Z W 1 Q Y X R o P l N l Y 3 R p b 2 4 x L 1 R h Y m x l M D M z J T I w K F B h Z 2 U l M j A z M y k v Q 2 h h b m d l Z C U y M F R 5 c G U 8 L 0 l 0 Z W 1 Q Y X R o P j w v S X R l b U x v Y 2 F 0 a W 9 u P j x T d G F i b G V F b n R y a W V z I C 8 + P C 9 J d G V t P j x J d G V t P j x J d G V t T G 9 j Y X R p b 2 4 + P E l 0 Z W 1 U e X B l P k Z v c m 1 1 b G E 8 L 0 l 0 Z W 1 U e X B l P j x J d G V t U G F 0 a D 5 T Z W N 0 a W 9 u M S 9 U Y W J s Z T A 0 M i U y M C h Q Y W d l J T I w N D U p L 1 N v d X J j Z T w v S X R l b V B h d G g + P C 9 J d G V t T G 9 j Y X R p b 2 4 + P F N 0 Y W J s Z U V u d H J p Z X M g L z 4 8 L 0 l 0 Z W 0 + P E l 0 Z W 0 + P E l 0 Z W 1 M b 2 N h d G l v b j 4 8 S X R l b V R 5 c G U + R m 9 y b X V s Y T w v S X R l b V R 5 c G U + P E l 0 Z W 1 Q Y X R o P l N l Y 3 R p b 2 4 x L 1 R h Y m x l M D Q y J T I w K F B h Z 2 U l M j A 0 N S k v V G F i b G U w N D I 8 L 0 l 0 Z W 1 Q Y X R o P j w v S X R l b U x v Y 2 F 0 a W 9 u P j x T d G F i b G V F b n R y a W V z I C 8 + P C 9 J d G V t P j x J d G V t P j x J d G V t T G 9 j Y X R p b 2 4 + P E l 0 Z W 1 U e X B l P k Z v c m 1 1 b G E 8 L 0 l 0 Z W 1 U e X B l P j x J d G V t U G F 0 a D 5 T Z W N 0 a W 9 u M S 9 U Y W J s Z T A 0 M i U y M C h Q Y W d l J T I w N D U p L 1 B y b 2 1 v d G V k J T I w S G V h Z G V y c z w v S X R l b V B h d G g + P C 9 J d G V t T G 9 j Y X R p b 2 4 + P F N 0 Y W J s Z U V u d H J p Z X M g L z 4 8 L 0 l 0 Z W 0 + P E l 0 Z W 0 + P E l 0 Z W 1 M b 2 N h d G l v b j 4 8 S X R l b V R 5 c G U + R m 9 y b X V s Y T w v S X R l b V R 5 c G U + P E l 0 Z W 1 Q Y X R o P l N l Y 3 R p b 2 4 x L 1 R h Y m x l M D Q y J T I w K F B h Z 2 U l M j A 0 N S k v Q 2 h h b m d l Z C U y M F R 5 c G U 8 L 0 l 0 Z W 1 Q Y X R o P j w v S X R l b U x v Y 2 F 0 a W 9 u P j x T d G F i b G V F b n R y a W V z I C 8 + P C 9 J d G V t P j x J d G V t P j x J d G V t T G 9 j Y X R p b 2 4 + P E l 0 Z W 1 U e X B l P k Z v c m 1 1 b G E 8 L 0 l 0 Z W 1 U e X B l P j x J d G V t U G F 0 a D 5 T Z W N 0 a W 9 u M S 9 U Y W J s Z T A y M C U y M C h Q Y W d l J T I w M z I p L 1 N v d X J j Z T w v S X R l b V B h d G g + P C 9 J d G V t T G 9 j Y X R p b 2 4 + P F N 0 Y W J s Z U V u d H J p Z X M g L z 4 8 L 0 l 0 Z W 0 + P E l 0 Z W 0 + P E l 0 Z W 1 M b 2 N h d G l v b j 4 8 S X R l b V R 5 c G U + R m 9 y b X V s Y T w v S X R l b V R 5 c G U + P E l 0 Z W 1 Q Y X R o P l N l Y 3 R p b 2 4 x L 1 R h Y m x l M D I w J T I w K F B h Z 2 U l M j A z M i k v V G F i b G U w M j A 8 L 0 l 0 Z W 1 Q Y X R o P j w v S X R l b U x v Y 2 F 0 a W 9 u P j x T d G F i b G V F b n R y a W V z I C 8 + P C 9 J d G V t P j x J d G V t P j x J d G V t T G 9 j Y X R p b 2 4 + P E l 0 Z W 1 U e X B l P k Z v c m 1 1 b G E 8 L 0 l 0 Z W 1 U e X B l P j x J d G V t U G F 0 a D 5 T Z W N 0 a W 9 u M S 9 U Y W J s Z T A y M C U y M C h Q Y W d l J T I w M z I p L 0 N o Y W 5 n Z W Q l M j B U e X B l P C 9 J d G V t U G F 0 a D 4 8 L 0 l 0 Z W 1 M b 2 N h d G l v b j 4 8 U 3 R h Y m x l R W 5 0 c m l l c y A v P j w v S X R l b T 4 8 S X R l b T 4 8 S X R l b U x v Y 2 F 0 a W 9 u P j x J d G V t V H l w Z T 5 G b 3 J t d W x h P C 9 J d G V t V H l w Z T 4 8 S X R l b V B h d G g + U 2 V j d G l v b j E v V G F i b G U w N T A l M j A o U G F n Z S U y M D U z K S 9 T b 3 V y Y 2 U 8 L 0 l 0 Z W 1 Q Y X R o P j w v S X R l b U x v Y 2 F 0 a W 9 u P j x T d G F i b G V F b n R y a W V z I C 8 + P C 9 J d G V t P j x J d G V t P j x J d G V t T G 9 j Y X R p b 2 4 + P E l 0 Z W 1 U e X B l P k Z v c m 1 1 b G E 8 L 0 l 0 Z W 1 U e X B l P j x J d G V t U G F 0 a D 5 T Z W N 0 a W 9 u M S 9 U Y W J s Z T A 1 M C U y M C h Q Y W d l J T I w N T M p L 1 R h Y m x l M D U w P C 9 J d G V t U G F 0 a D 4 8 L 0 l 0 Z W 1 M b 2 N h d G l v b j 4 8 U 3 R h Y m x l R W 5 0 c m l l c y A v P j w v S X R l b T 4 8 S X R l b T 4 8 S X R l b U x v Y 2 F 0 a W 9 u P j x J d G V t V H l w Z T 5 G b 3 J t d W x h P C 9 J d G V t V H l w Z T 4 8 S X R l b V B h d G g + U 2 V j d G l v b j E v V G F i b G U w N T A l M j A o U G F n Z S U y M D U z K S 9 Q c m 9 t b 3 R l Z C U y M E h l Y W R l c n M 8 L 0 l 0 Z W 1 Q Y X R o P j w v S X R l b U x v Y 2 F 0 a W 9 u P j x T d G F i b G V F b n R y a W V z I C 8 + P C 9 J d G V t P j x J d G V t P j x J d G V t T G 9 j Y X R p b 2 4 + P E l 0 Z W 1 U e X B l P k Z v c m 1 1 b G E 8 L 0 l 0 Z W 1 U e X B l P j x J d G V t U G F 0 a D 5 T Z W N 0 a W 9 u M S 9 U Y W J s Z T A 1 M C U y M C h Q Y W d l J T I w N T M p L 0 N o Y W 5 n Z W Q l M j B U e X B l P C 9 J d G V t U G F 0 a D 4 8 L 0 l 0 Z W 1 M b 2 N h d G l v b j 4 8 U 3 R h Y m x l R W 5 0 c m l l c y A v P j w v S X R l b T 4 8 S X R l b T 4 8 S X R l b U x v Y 2 F 0 a W 9 u P j x J d G V t V H l w Z T 5 G b 3 J t d W x h P C 9 J d G V t V H l w Z T 4 8 S X R l b V B h d G g + U 2 V j d G l v b j E v V G F i b G U w N D k l M j A o U G F n Z S U y M D U z K S 9 T b 3 V y Y 2 U 8 L 0 l 0 Z W 1 Q Y X R o P j w v S X R l b U x v Y 2 F 0 a W 9 u P j x T d G F i b G V F b n R y a W V z I C 8 + P C 9 J d G V t P j x J d G V t P j x J d G V t T G 9 j Y X R p b 2 4 + P E l 0 Z W 1 U e X B l P k Z v c m 1 1 b G E 8 L 0 l 0 Z W 1 U e X B l P j x J d G V t U G F 0 a D 5 T Z W N 0 a W 9 u M S 9 U Y W J s Z T A 0 O S U y M C h Q Y W d l J T I w N T M p L 1 R h Y m x l M D Q 5 P C 9 J d G V t U G F 0 a D 4 8 L 0 l 0 Z W 1 M b 2 N h d G l v b j 4 8 U 3 R h Y m x l R W 5 0 c m l l c y A v P j w v S X R l b T 4 8 S X R l b T 4 8 S X R l b U x v Y 2 F 0 a W 9 u P j x J d G V t V H l w Z T 5 G b 3 J t d W x h P C 9 J d G V t V H l w Z T 4 8 S X R l b V B h d G g + U 2 V j d G l v b j E v V G F i b G U w N D k l M j A o U G F n Z S U y M D U z K S 9 Q c m 9 t b 3 R l Z C U y M E h l Y W R l c n M 8 L 0 l 0 Z W 1 Q Y X R o P j w v S X R l b U x v Y 2 F 0 a W 9 u P j x T d G F i b G V F b n R y a W V z I C 8 + P C 9 J d G V t P j x J d G V t P j x J d G V t T G 9 j Y X R p b 2 4 + P E l 0 Z W 1 U e X B l P k Z v c m 1 1 b G E 8 L 0 l 0 Z W 1 U e X B l P j x J d G V t U G F 0 a D 5 T Z W N 0 a W 9 u M S 9 U Y W J s Z T A 0 O S U y M C h Q Y W d l J T I w N T M p L 0 N o Y W 5 n Z W Q l M j B U e X B l P C 9 J d G V t U G F 0 a D 4 8 L 0 l 0 Z W 1 M b 2 N h d G l v b j 4 8 U 3 R h Y m x l R W 5 0 c m l l c y A v P j w v S X R l b T 4 8 S X R l b T 4 8 S X R l b U x v Y 2 F 0 a W 9 u P j x J d G V t V H l w Z T 5 G b 3 J t d W x h P C 9 J d G V t V H l w Z T 4 8 S X R l b V B h d G g + U 2 V j d G l v b j E v S W 5 6 Z X R 0 Z W 4 l M j B y Y X B p Z C U y M H J l c 3 B v b m R l c i 9 T b 3 V y Y 2 U 8 L 0 l 0 Z W 1 Q Y X R o P j w v S X R l b U x v Y 2 F 0 a W 9 u P j x T d G F i b G V F b n R y a W V z I C 8 + P C 9 J d G V t P j x J d G V t P j x J d G V t T G 9 j Y X R p b 2 4 + P E l 0 Z W 1 U e X B l P k Z v c m 1 1 b G E 8 L 0 l 0 Z W 1 U e X B l P j x J d G V t U G F 0 a D 5 T Z W N 0 a W 9 u M S 9 J b n p l d H R l b i U y M H J h c G l k J T I w c m V z c G 9 u Z G V y L 1 R h Y m x l M D I 3 P C 9 J d G V t U G F 0 a D 4 8 L 0 l 0 Z W 1 M b 2 N h d G l v b j 4 8 U 3 R h Y m x l R W 5 0 c m l l c y A v P j w v S X R l b T 4 8 S X R l b T 4 8 S X R l b U x v Y 2 F 0 a W 9 u P j x J d G V t V H l w Z T 5 G b 3 J t d W x h P C 9 J d G V t V H l w Z T 4 8 S X R l b V B h d G g + U 2 V j d G l v b j E v S W 5 6 Z X R 0 Z W 4 l M j B y Y X B p Z C U y M H J l c 3 B v b m R l c i 9 Q c m 9 t b 3 R l Z C U y M E h l Y W R l c n M 8 L 0 l 0 Z W 1 Q Y X R o P j w v S X R l b U x v Y 2 F 0 a W 9 u P j x T d G F i b G V F b n R y a W V z I C 8 + P C 9 J d G V t P j x J d G V t P j x J d G V t T G 9 j Y X R p b 2 4 + P E l 0 Z W 1 U e X B l P k Z v c m 1 1 b G E 8 L 0 l 0 Z W 1 U e X B l P j x J d G V t U G F 0 a D 5 T Z W N 0 a W 9 u M S 9 J b n p l d H R l b i U y M H J h c G l k J T I w c m V z c G 9 u Z G V y L 0 N o Y W 5 n Z W Q l M j B U e X B l P C 9 J d G V t U G F 0 a D 4 8 L 0 l 0 Z W 1 M b 2 N h d G l v b j 4 8 U 3 R h Y m x l R W 5 0 c m l l c y A v P j w v S X R l b T 4 8 S X R l b T 4 8 S X R l b U x v Y 2 F 0 a W 9 u P j x J d G V t V H l w Z T 5 G b 3 J t d W x h P C 9 J d G V t V H l w Z T 4 8 S X R l b V B h d G g + U 2 V j d G l v b j E v S W 5 6 Z X R 0 Z W 4 l M j B y Y X B p Z C U y M H J l c 3 B v b m R l c i 9 B Z G R l Z C U y M E N 1 c 3 R v b T w v S X R l b V B h d G g + P C 9 J d G V t T G 9 j Y X R p b 2 4 + P F N 0 Y W J s Z U V u d H J p Z X M g L z 4 8 L 0 l 0 Z W 0 + P E l 0 Z W 0 + P E l 0 Z W 1 M b 2 N h d G l v b j 4 8 S X R l b V R 5 c G U + R m 9 y b X V s Y T w v S X R l b V R 5 c G U + P E l 0 Z W 1 Q Y X R o P l N l Y 3 R p b 2 4 x L 0 l u e m V 0 d G V u J T I w c m F w a W Q l M j B y Z X N w b 2 5 k Z X I v U m V t b 3 Z l Z C U y M E N v b H V t b n M 8 L 0 l 0 Z W 1 Q Y X R o P j w v S X R l b U x v Y 2 F 0 a W 9 u P j x T d G F i b G V F b n R y a W V z I C 8 + P C 9 J d G V t P j x J d G V t P j x J d G V t T G 9 j Y X R p b 2 4 + P E l 0 Z W 1 U e X B l P k Z v c m 1 1 b G E 8 L 0 l 0 Z W 1 U e X B l P j x J d G V t U G F 0 a D 5 T Z W N 0 a W 9 u M S 9 J b n p l d H R l b i U y M H J h c G l k J T I w c m V z c G 9 u Z G V y L 1 J l b m F t Z W Q l M j B D b 2 x 1 b W 5 z P C 9 J d G V t U G F 0 a D 4 8 L 0 l 0 Z W 1 M b 2 N h d G l v b j 4 8 U 3 R h Y m x l R W 5 0 c m l l c y A v P j w v S X R l b T 4 8 S X R l b T 4 8 S X R l b U x v Y 2 F 0 a W 9 u P j x J d G V t V H l w Z T 5 G b 3 J t d W x h P C 9 J d G V t V H l w Z T 4 8 S X R l b V B h d G g + U 2 V j d G l v b j E v S W 5 6 Z X R 0 Z W 4 l M j B y Y X B p Z C U y M H J l c 3 B v b m R l c i 9 S Z W 1 v d m V k J T I w V G 9 w J T I w U m 9 3 c z w v S X R l b V B h d G g + P C 9 J d G V t T G 9 j Y X R p b 2 4 + P F N 0 Y W J s Z U V u d H J p Z X M g L z 4 8 L 0 l 0 Z W 0 + P E l 0 Z W 0 + P E l 0 Z W 1 M b 2 N h d G l v b j 4 8 S X R l b V R 5 c G U + R m 9 y b X V s Y T w v S X R l b V R 5 c G U + P E l 0 Z W 1 Q Y X R o P l N l Y 3 R p b 2 4 x L 1 R h Y m x l M D I 4 J T I w K F B h Z 2 U l M j A y N y k v U 2 9 1 c m N l P C 9 J d G V t U G F 0 a D 4 8 L 0 l 0 Z W 1 M b 2 N h d G l v b j 4 8 U 3 R h Y m x l R W 5 0 c m l l c y A v P j w v S X R l b T 4 8 S X R l b T 4 8 S X R l b U x v Y 2 F 0 a W 9 u P j x J d G V t V H l w Z T 5 G b 3 J t d W x h P C 9 J d G V t V H l w Z T 4 8 S X R l b V B h d G g + U 2 V j d G l v b j E v V G F i b G U w M j g l M j A o U G F n Z S U y M D I 3 K S 9 U Y W J s Z T A y O D w v S X R l b V B h d G g + P C 9 J d G V t T G 9 j Y X R p b 2 4 + P F N 0 Y W J s Z U V u d H J p Z X M g L z 4 8 L 0 l 0 Z W 0 + P E l 0 Z W 0 + P E l 0 Z W 1 M b 2 N h d G l v b j 4 8 S X R l b V R 5 c G U + R m 9 y b X V s Y T w v S X R l b V R 5 c G U + P E l 0 Z W 1 Q Y X R o P l N l Y 3 R p b 2 4 x L 1 R h Y m x l M D I 4 J T I w K F B h Z 2 U l M j A y N y k v Q 2 h h b m d l Z C U y M F R 5 c G U 8 L 0 l 0 Z W 1 Q Y X R o P j w v S X R l b U x v Y 2 F 0 a W 9 u P j x T d G F i b G V F b n R y a W V z I C 8 + P C 9 J d G V t P j x J d G V t P j x J d G V t T G 9 j Y X R p b 2 4 + P E l 0 Z W 1 U e X B l P k Z v c m 1 1 b G E 8 L 0 l 0 Z W 1 U e X B l P j x J d G V t U G F 0 a D 5 T Z W N 0 a W 9 u M S 9 U Y W J s Z T A y O S U y M C h Q Y W d l J T I w M j g p L 1 N v d X J j Z T w v S X R l b V B h d G g + P C 9 J d G V t T G 9 j Y X R p b 2 4 + P F N 0 Y W J s Z U V u d H J p Z X M g L z 4 8 L 0 l 0 Z W 0 + P E l 0 Z W 0 + P E l 0 Z W 1 M b 2 N h d G l v b j 4 8 S X R l b V R 5 c G U + R m 9 y b X V s Y T w v S X R l b V R 5 c G U + P E l 0 Z W 1 Q Y X R o P l N l Y 3 R p b 2 4 x L 1 R h Y m x l M D I 5 J T I w K F B h Z 2 U l M j A y O C k v V G F i b G U w M j k 8 L 0 l 0 Z W 1 Q Y X R o P j w v S X R l b U x v Y 2 F 0 a W 9 u P j x T d G F i b G V F b n R y a W V z I C 8 + P C 9 J d G V t P j x J d G V t P j x J d G V t T G 9 j Y X R p b 2 4 + P E l 0 Z W 1 U e X B l P k Z v c m 1 1 b G E 8 L 0 l 0 Z W 1 U e X B l P j x J d G V t U G F 0 a D 5 T Z W N 0 a W 9 u M S 9 U Y W J s Z T A y O S U y M C h Q Y W d l J T I w M j g p L 1 B y b 2 1 v d G V k J T I w S G V h Z G V y c z w v S X R l b V B h d G g + P C 9 J d G V t T G 9 j Y X R p b 2 4 + P F N 0 Y W J s Z U V u d H J p Z X M g L z 4 8 L 0 l 0 Z W 0 + P E l 0 Z W 0 + P E l 0 Z W 1 M b 2 N h d G l v b j 4 8 S X R l b V R 5 c G U + R m 9 y b X V s Y T w v S X R l b V R 5 c G U + P E l 0 Z W 1 Q Y X R o P l N l Y 3 R p b 2 4 x L 1 R h Y m x l M D I 5 J T I w K F B h Z 2 U l M j A y O C k v Q 2 h h b m d l Z C U y M F R 5 c G U 8 L 0 l 0 Z W 1 Q Y X R o P j w v S X R l b U x v Y 2 F 0 a W 9 u P j x T d G F i b G V F b n R y a W V z I C 8 + P C 9 J d G V t P j x J d G V t P j x J d G V t T G 9 j Y X R p b 2 4 + P E l 0 Z W 1 U e X B l P k Z v c m 1 1 b G E 8 L 0 l 0 Z W 1 U e X B l P j x J d G V t U G F 0 a D 5 T Z W N 0 a W 9 u M S 9 U Y W J s Z T A 2 N S U y M C h Q Y W d l J T I w N j k p L 1 N v d X J j Z T w v S X R l b V B h d G g + P C 9 J d G V t T G 9 j Y X R p b 2 4 + P F N 0 Y W J s Z U V u d H J p Z X M g L z 4 8 L 0 l 0 Z W 0 + P E l 0 Z W 0 + P E l 0 Z W 1 M b 2 N h d G l v b j 4 8 S X R l b V R 5 c G U + R m 9 y b X V s Y T w v S X R l b V R 5 c G U + P E l 0 Z W 1 Q Y X R o P l N l Y 3 R p b 2 4 x L 1 R h Y m x l M D Y 1 J T I w K F B h Z 2 U l M j A 2 O S k v V G F i b G U w N j U 8 L 0 l 0 Z W 1 Q Y X R o P j w v S X R l b U x v Y 2 F 0 a W 9 u P j x T d G F i b G V F b n R y a W V z I C 8 + P C 9 J d G V t P j x J d G V t P j x J d G V t T G 9 j Y X R p b 2 4 + P E l 0 Z W 1 U e X B l P k Z v c m 1 1 b G E 8 L 0 l 0 Z W 1 U e X B l P j x J d G V t U G F 0 a D 5 T Z W N 0 a W 9 u M S 9 U Y W J s Z T A 2 N S U y M C h Q Y W d l J T I w N j k p L 1 B y b 2 1 v d G V k J T I w S G V h Z G V y c z w v S X R l b V B h d G g + P C 9 J d G V t T G 9 j Y X R p b 2 4 + P F N 0 Y W J s Z U V u d H J p Z X M g L z 4 8 L 0 l 0 Z W 0 + P E l 0 Z W 0 + P E l 0 Z W 1 M b 2 N h d G l v b j 4 8 S X R l b V R 5 c G U + R m 9 y b X V s Y T w v S X R l b V R 5 c G U + P E l 0 Z W 1 Q Y X R o P l N l Y 3 R p b 2 4 x L 1 R h Y m x l M D Y 1 J T I w K F B h Z 2 U l M j A 2 O S k v Q 2 h h b m d l Z C U y M F R 5 c G U 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U w N z M l M j A o U G F n Z S U y M D g w K T w v S X R l b V B h d G g + P C 9 J d G V t T G 9 j Y X R p b 2 4 + P F N 0 Y W J s Z U V u d H J p Z X M + P E V u d H J 5 I F R 5 c G U 9 I k Z p b G x T d G F 0 d X M i I F Z h b H V l P S J z Q 2 9 t c G x l d G U i I C 8 + P E V u d H J 5 I F R 5 c G U 9 I k J 1 Z m Z l c k 5 l e H R S Z W Z y Z X N o I i B W Y W x 1 Z T 0 i b D E 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E V u Y W J s Z W Q i I F Z h b H V l P S J s M S I g L z 4 8 R W 5 0 c n k g V H l w Z T 0 i R m l s b E N v b H V t b l R 5 c G V z I i B W Y W x 1 Z T 0 i c 0 J n W U d C Z 1 l H Q m d Z P S I g L z 4 8 R W 5 0 c n k g V H l w Z T 0 i R m l s b E x h c 3 R V c G R h d G V k I i B W Y W x 1 Z T 0 i Z D I w M j I t M D I t M j N U M T M 6 N T c 6 M T E u M j g w O D A w M F o i I C 8 + P E V u d H J 5 I F R 5 c G U 9 I k Z p b G x F c n J v c k N v d W 5 0 I i B W Y W x 1 Z T 0 i b D A i I C 8 + P E V u d H J 5 I F R 5 c G U 9 I k Z p b G x F c n J v c k N v Z G U i I F Z h b H V l P S J z V W 5 r b m 9 3 b i I g L z 4 8 R W 5 0 c n k g V H l w Z T 0 i R m l s b G V k Q 2 9 t c G x l d G V S Z X N 1 b H R U b 1 d v c m t z a G V l d C I g V m F s d W U 9 I m w x I i A v P j x F b n R y e S B U e X B l P S J G a W x s Q 2 9 1 b n Q i I F Z h b H V l P S J s N y I g L z 4 8 R W 5 0 c n k g V H l w Z T 0 i R m l s b F R v R G F 0 Y U 1 v Z G V s R W 5 h Y m x l Z C I g V m F s d W U 9 I m w w I i A v P j x F b n R y e S B U e X B l P S J J c 1 B y a X Z h d G U i I F Z h b H V l P S J s M C I g L z 4 8 R W 5 0 c n k g V H l w Z T 0 i Q W R k Z W R U b 0 R h d G F N b 2 R l b C I g V m F s d W U 9 I m w w I i A v P j x F b n R y e S B U e X B l P S J S Z X N 1 b H R U e X B l I i B W Y W x 1 Z T 0 i c 1 R h Y m x l I i A v P j x F b n R y e S B U e X B l P S J G a W x s T 2 J q Z W N 0 V H l w Z S I g V m F s d W U 9 I n N U Y W J s Z S I g L z 4 8 R W 5 0 c n k g V H l w Z T 0 i T m F t Z V V w Z G F 0 Z W R B Z n R l c k Z p b G w i I F Z h b H V l P S J s M C I g L z 4 8 R W 5 0 c n k g V H l w Z T 0 i R m l s b F R h c m d l d C I g V m F s d W U 9 I n N U Y W J s Z T A 3 M 1 9 f U G F n Z V 8 4 M C I g L z 4 8 R W 5 0 c n k g V H l w Z T 0 i U m V s Y X R p b 2 5 z a G l w S W 5 m b 0 N v b n R h a W 5 l c i I g V m F s d W U 9 I n N 7 J n F 1 b 3 Q 7 Y 2 9 s d W 1 u Q 2 9 1 b n Q m c X V v d D s 6 O C w m c X V v d D t r Z X l D b 2 x 1 b W 5 O Y W 1 l c y Z x d W 9 0 O z p b X S w m c X V v d D t x d W V y e V J l b G F 0 a W 9 u c 2 h p c H M m c X V v d D s 6 W 1 0 s J n F 1 b 3 Q 7 Y 2 9 s d W 1 u S W R l b n R p d G l l c y Z x d W 9 0 O z p b J n F 1 b 3 Q 7 U 2 V j d G l v b j E v V G F i b G U w N z M g K F B h Z 2 U g O D A p L 0 N o Y W 5 n Z W Q g V H l w Z S 5 7 Q 2 9 s d W 1 u M S w w f S Z x d W 9 0 O y w m c X V v d D t T Z W N 0 a W 9 u M S 9 U Y W J s Z T A 3 M y A o U G F n Z S A 4 M C k v Q 2 h h b m d l Z C B U e X B l L n t D b 2 x 1 b W 4 y L D F 9 J n F 1 b 3 Q 7 L C Z x d W 9 0 O 1 N l Y 3 R p b 2 4 x L 1 R h Y m x l M D c z I C h Q Y W d l I D g w K S 9 D a G F u Z 2 V k I F R 5 c G U u e 0 N v b H V t b j M s M n 0 m c X V v d D s s J n F 1 b 3 Q 7 U 2 V j d G l v b j E v V G F i b G U w N z M g K F B h Z 2 U g O D A p L 0 N o Y W 5 n Z W Q g V H l w Z S 5 7 Q 2 9 s d W 1 u N C w z f S Z x d W 9 0 O y w m c X V v d D t T Z W N 0 a W 9 u M S 9 U Y W J s Z T A 3 M y A o U G F n Z S A 4 M C k v Q 2 h h b m d l Z C B U e X B l L n t D b 2 x 1 b W 4 1 L D R 9 J n F 1 b 3 Q 7 L C Z x d W 9 0 O 1 N l Y 3 R p b 2 4 x L 1 R h Y m x l M D c z I C h Q Y W d l I D g w K S 9 D a G F u Z 2 V k I F R 5 c G U u e 0 N v b H V t b j Y s N X 0 m c X V v d D s s J n F 1 b 3 Q 7 U 2 V j d G l v b j E v V G F i b G U w N z M g K F B h Z 2 U g O D A p L 0 N o Y W 5 n Z W Q g V H l w Z S 5 7 Q 2 9 s d W 1 u N y w 2 f S Z x d W 9 0 O y w m c X V v d D t T Z W N 0 a W 9 u M S 9 U Y W J s Z T A 3 M y A o U G F n Z S A 4 M C k v Q 2 h h b m d l Z C B U e X B l L n t D b 2 x 1 b W 4 4 L D d 9 J n F 1 b 3 Q 7 X S w m c X V v d D t D b 2 x 1 b W 5 D b 3 V u d C Z x d W 9 0 O z o 4 L C Z x d W 9 0 O 0 t l e U N v b H V t b k 5 h b W V z J n F 1 b 3 Q 7 O l t d L C Z x d W 9 0 O 0 N v b H V t b k l k Z W 5 0 a X R p Z X M m c X V v d D s 6 W y Z x d W 9 0 O 1 N l Y 3 R p b 2 4 x L 1 R h Y m x l M D c z I C h Q Y W d l I D g w K S 9 D a G F u Z 2 V k I F R 5 c G U u e 0 N v b H V t b j E s M H 0 m c X V v d D s s J n F 1 b 3 Q 7 U 2 V j d G l v b j E v V G F i b G U w N z M g K F B h Z 2 U g O D A p L 0 N o Y W 5 n Z W Q g V H l w Z S 5 7 Q 2 9 s d W 1 u M i w x f S Z x d W 9 0 O y w m c X V v d D t T Z W N 0 a W 9 u M S 9 U Y W J s Z T A 3 M y A o U G F n Z S A 4 M C k v Q 2 h h b m d l Z C B U e X B l L n t D b 2 x 1 b W 4 z L D J 9 J n F 1 b 3 Q 7 L C Z x d W 9 0 O 1 N l Y 3 R p b 2 4 x L 1 R h Y m x l M D c z I C h Q Y W d l I D g w K S 9 D a G F u Z 2 V k I F R 5 c G U u e 0 N v b H V t b j Q s M 3 0 m c X V v d D s s J n F 1 b 3 Q 7 U 2 V j d G l v b j E v V G F i b G U w N z M g K F B h Z 2 U g O D A p L 0 N o Y W 5 n Z W Q g V H l w Z S 5 7 Q 2 9 s d W 1 u N S w 0 f S Z x d W 9 0 O y w m c X V v d D t T Z W N 0 a W 9 u M S 9 U Y W J s Z T A 3 M y A o U G F n Z S A 4 M C k v Q 2 h h b m d l Z C B U e X B l L n t D b 2 x 1 b W 4 2 L D V 9 J n F 1 b 3 Q 7 L C Z x d W 9 0 O 1 N l Y 3 R p b 2 4 x L 1 R h Y m x l M D c z I C h Q Y W d l I D g w K S 9 D a G F u Z 2 V k I F R 5 c G U u e 0 N v b H V t b j c s N n 0 m c X V v d D s s J n F 1 b 3 Q 7 U 2 V j d G l v b j E v V G F i b G U w N z M g K F B h Z 2 U g O D A p L 0 N o Y W 5 n Z W Q g V H l w Z S 5 7 Q 2 9 s d W 1 u O C w 3 f S Z x d W 9 0 O 1 0 s J n F 1 b 3 Q 7 U m V s Y X R p b 2 5 z a G l w S W 5 m b y Z x d W 9 0 O z p b X X 0 i I C 8 + P C 9 T d G F i b G V F b n R y a W V z P j w v S X R l b T 4 8 S X R l b T 4 8 S X R l b U x v Y 2 F 0 a W 9 u P j x J d G V t V H l w Z T 5 G b 3 J t d W x h P C 9 J d G V t V H l w Z T 4 8 S X R l b V B h d G g + U 2 V j d G l v b j E v V G F i b G U w N z M l M j A o U G F n Z S U y M D g w K S 9 T b 3 V y Y 2 U 8 L 0 l 0 Z W 1 Q Y X R o P j w v S X R l b U x v Y 2 F 0 a W 9 u P j x T d G F i b G V F b n R y a W V z I C 8 + P C 9 J d G V t P j x J d G V t P j x J d G V t T G 9 j Y X R p b 2 4 + P E l 0 Z W 1 U e X B l P k Z v c m 1 1 b G E 8 L 0 l 0 Z W 1 U e X B l P j x J d G V t U G F 0 a D 5 T Z W N 0 a W 9 u M S 9 U Y W J s Z T A 3 M y U y M C h Q Y W d l J T I w O D A p L 1 R h Y m x l M D c z P C 9 J d G V t U G F 0 a D 4 8 L 0 l 0 Z W 1 M b 2 N h d G l v b j 4 8 U 3 R h Y m x l R W 5 0 c m l l c y A v P j w v S X R l b T 4 8 S X R l b T 4 8 S X R l b U x v Y 2 F 0 a W 9 u P j x J d G V t V H l w Z T 5 G b 3 J t d W x h P C 9 J d G V t V H l w Z T 4 8 S X R l b V B h d G g + U 2 V j d G l v b j E v V G F i b G U w N z M l M j A o U G F n Z S U y M D g w K S 9 D a G F u Z 2 V k J T I w V H l w Z T w v S X R l b V B h d G g + P C 9 J d G V t T G 9 j Y X R p b 2 4 + P F N 0 Y W J s Z U V u d H J p Z X M g L z 4 8 L 0 l 0 Z W 0 + P E l 0 Z W 0 + P E l 0 Z W 1 M b 2 N h d G l v b j 4 8 S X R l b V R 5 c G U + R m 9 y b X V s Y T w v S X R l b V R 5 c G U + P E l 0 Z W 1 Q Y X R o P l N l Y 3 R p b 2 4 x L 1 R h Y m x l M D g w J T I w K F B h Z 2 U l M j A 4 O S k 8 L 0 l 0 Z W 1 Q Y X R o P j w v S X R l b U x v Y 2 F 0 a W 9 u P j x T d G F i b G V F b n R y a W V z P j x F b n R y e S B U e X B l P S J G a W x s U 3 R h d H V z I i B W Y W x 1 Z T 0 i c 0 N v b X B s Z X R l I i A v P j x F b n R y e S B U e X B l P S J C d W Z m Z X J O Z X h 0 U m V m c m V z a C I g V m F s d W U 9 I m w x I i A v P j x F b n R y e S B U e X B l P S J G a W x s Q 2 9 s d W 1 u T m F t Z X M i I F Z h b H V l P S J z W y Z x d W 9 0 O 0 N v b H V t b j E m c X V v d D s s J n F 1 b 3 Q 7 Q 2 9 s d W 1 u M i Z x d W 9 0 O y w m c X V v d D t D b 2 x 1 b W 4 z J n F 1 b 3 Q 7 L C Z x d W 9 0 O 0 N v b H V t b j Q m c X V v d D s s J n F 1 b 3 Q 7 Q 2 9 s d W 1 u N S Z x d W 9 0 O y w m c X V v d D t D b 2 x 1 b W 4 2 J n F 1 b 3 Q 7 L C Z x d W 9 0 O 0 N v b H V t b j c m c X V v d D t d I i A v P j x F b n R y e S B U e X B l P S J G a W x s R W 5 h Y m x l Z C I g V m F s d W U 9 I m w x I i A v P j x F b n R y e S B U e X B l P S J G a W x s Q 2 9 s d W 1 u V H l w Z X M i I F Z h b H V l P S J z Q m d Z R 0 J n W U d C Z z 0 9 I i A v P j x F b n R y e S B U e X B l P S J G a W x s T G F z d F V w Z G F 0 Z W Q i I F Z h b H V l P S J k M j A y M i 0 w M i 0 y M 1 Q x M z o 1 N z o x O C 4 y M j c 4 N D c 3 W i I g L z 4 8 R W 5 0 c n k g V H l w Z T 0 i R m l s b E V y c m 9 y Q 2 9 1 b n Q i I F Z h b H V l P S J s M C I g L z 4 8 R W 5 0 c n k g V H l w Z T 0 i R m l s b E V y c m 9 y Q 2 9 k Z S I g V m F s d W U 9 I n N V b m t u b 3 d u I i A v P j x F b n R y e S B U e X B l P S J G a W x s Z W R D b 2 1 w b G V 0 Z V J l c 3 V s d F R v V 2 9 y a 3 N o Z W V 0 I i B W Y W x 1 Z T 0 i b D E i I C 8 + P E V u d H J 5 I F R 5 c G U 9 I k Z p b G x D b 3 V u d C I g V m F s d W U 9 I m w 4 I i A v P j x F b n R y e S B U e X B l P S J G a W x s V G 9 E Y X R h T W 9 k Z W x F b m F i b G V k I i B W Y W x 1 Z T 0 i b D A i I C 8 + P E V u d H J 5 I F R 5 c G U 9 I k l z U H J p d m F 0 Z S I g V m F s d W U 9 I m w w I i A v P j x F b n R y e S B U e X B l P S J B Z G R l Z F R v R G F 0 Y U 1 v Z G V s I i B W Y W x 1 Z T 0 i b D A i I C 8 + P E V u d H J 5 I F R 5 c G U 9 I l J l c 3 V s d F R 5 c G U i I F Z h b H V l P S J z V G F i b G U i I C 8 + P E V u d H J 5 I F R 5 c G U 9 I k Z p b G x P Y m p l Y 3 R U e X B l I i B W Y W x 1 Z T 0 i c 1 R h Y m x l I i A v P j x F b n R y e S B U e X B l P S J O Y W 1 l V X B k Y X R l Z E F m d G V y R m l s b C I g V m F s d W U 9 I m w w I i A v P j x F b n R y e S B U e X B l P S J G a W x s V G F y Z 2 V 0 I i B W Y W x 1 Z T 0 i c 1 R h Y m x l M D g w X 1 9 Q Y W d l X z g 5 I i A v P j x F b n R y e S B U e X B l P S J S Z W x h d G l v b n N o a X B J b m Z v Q 2 9 u d G F p b m V y I i B W Y W x 1 Z T 0 i c 3 s m c X V v d D t j b 2 x 1 b W 5 D b 3 V u d C Z x d W 9 0 O z o 3 L C Z x d W 9 0 O 2 t l e U N v b H V t b k 5 h b W V z J n F 1 b 3 Q 7 O l t d L C Z x d W 9 0 O 3 F 1 Z X J 5 U m V s Y X R p b 2 5 z a G l w c y Z x d W 9 0 O z p b X S w m c X V v d D t j b 2 x 1 b W 5 J Z G V u d G l 0 a W V z J n F 1 b 3 Q 7 O l s m c X V v d D t T Z W N 0 a W 9 u M S 9 U Y W J s Z T A 4 M C A o U G F n Z S A 4 O S k v Q 2 h h b m d l Z C B U e X B l L n t D b 2 x 1 b W 4 x L D B 9 J n F 1 b 3 Q 7 L C Z x d W 9 0 O 1 N l Y 3 R p b 2 4 x L 1 R h Y m x l M D g w I C h Q Y W d l I D g 5 K S 9 D a G F u Z 2 V k I F R 5 c G U u e 0 N v b H V t b j I s M X 0 m c X V v d D s s J n F 1 b 3 Q 7 U 2 V j d G l v b j E v V G F i b G U w O D A g K F B h Z 2 U g O D k p L 0 N o Y W 5 n Z W Q g V H l w Z S 5 7 Q 2 9 s d W 1 u M y w y f S Z x d W 9 0 O y w m c X V v d D t T Z W N 0 a W 9 u M S 9 U Y W J s Z T A 4 M C A o U G F n Z S A 4 O S k v Q 2 h h b m d l Z C B U e X B l L n t D b 2 x 1 b W 4 0 L D N 9 J n F 1 b 3 Q 7 L C Z x d W 9 0 O 1 N l Y 3 R p b 2 4 x L 1 R h Y m x l M D g w I C h Q Y W d l I D g 5 K S 9 D a G F u Z 2 V k I F R 5 c G U u e 0 N v b H V t b j U s N H 0 m c X V v d D s s J n F 1 b 3 Q 7 U 2 V j d G l v b j E v V G F i b G U w O D A g K F B h Z 2 U g O D k p L 0 N o Y W 5 n Z W Q g V H l w Z S 5 7 Q 2 9 s d W 1 u N i w 1 f S Z x d W 9 0 O y w m c X V v d D t T Z W N 0 a W 9 u M S 9 U Y W J s Z T A 4 M C A o U G F n Z S A 4 O S k v Q 2 h h b m d l Z C B U e X B l L n t D b 2 x 1 b W 4 3 L D Z 9 J n F 1 b 3 Q 7 X S w m c X V v d D t D b 2 x 1 b W 5 D b 3 V u d C Z x d W 9 0 O z o 3 L C Z x d W 9 0 O 0 t l e U N v b H V t b k 5 h b W V z J n F 1 b 3 Q 7 O l t d L C Z x d W 9 0 O 0 N v b H V t b k l k Z W 5 0 a X R p Z X M m c X V v d D s 6 W y Z x d W 9 0 O 1 N l Y 3 R p b 2 4 x L 1 R h Y m x l M D g w I C h Q Y W d l I D g 5 K S 9 D a G F u Z 2 V k I F R 5 c G U u e 0 N v b H V t b j E s M H 0 m c X V v d D s s J n F 1 b 3 Q 7 U 2 V j d G l v b j E v V G F i b G U w O D A g K F B h Z 2 U g O D k p L 0 N o Y W 5 n Z W Q g V H l w Z S 5 7 Q 2 9 s d W 1 u M i w x f S Z x d W 9 0 O y w m c X V v d D t T Z W N 0 a W 9 u M S 9 U Y W J s Z T A 4 M C A o U G F n Z S A 4 O S k v Q 2 h h b m d l Z C B U e X B l L n t D b 2 x 1 b W 4 z L D J 9 J n F 1 b 3 Q 7 L C Z x d W 9 0 O 1 N l Y 3 R p b 2 4 x L 1 R h Y m x l M D g w I C h Q Y W d l I D g 5 K S 9 D a G F u Z 2 V k I F R 5 c G U u e 0 N v b H V t b j Q s M 3 0 m c X V v d D s s J n F 1 b 3 Q 7 U 2 V j d G l v b j E v V G F i b G U w O D A g K F B h Z 2 U g O D k p L 0 N o Y W 5 n Z W Q g V H l w Z S 5 7 Q 2 9 s d W 1 u N S w 0 f S Z x d W 9 0 O y w m c X V v d D t T Z W N 0 a W 9 u M S 9 U Y W J s Z T A 4 M C A o U G F n Z S A 4 O S k v Q 2 h h b m d l Z C B U e X B l L n t D b 2 x 1 b W 4 2 L D V 9 J n F 1 b 3 Q 7 L C Z x d W 9 0 O 1 N l Y 3 R p b 2 4 x L 1 R h Y m x l M D g w I C h Q Y W d l I D g 5 K S 9 D a G F u Z 2 V k I F R 5 c G U u e 0 N v b H V t b j c s N n 0 m c X V v d D t d L C Z x d W 9 0 O 1 J l b G F 0 a W 9 u c 2 h p c E l u Z m 8 m c X V v d D s 6 W 1 1 9 I i A v P j w v U 3 R h Y m x l R W 5 0 c m l l c z 4 8 L 0 l 0 Z W 0 + P E l 0 Z W 0 + P E l 0 Z W 1 M b 2 N h d G l v b j 4 8 S X R l b V R 5 c G U + R m 9 y b X V s Y T w v S X R l b V R 5 c G U + P E l 0 Z W 1 Q Y X R o P l N l Y 3 R p b 2 4 x L 1 R h Y m x l M D g w J T I w K F B h Z 2 U l M j A 4 O S k v U 2 9 1 c m N l P C 9 J d G V t U G F 0 a D 4 8 L 0 l 0 Z W 1 M b 2 N h d G l v b j 4 8 U 3 R h Y m x l R W 5 0 c m l l c y A v P j w v S X R l b T 4 8 S X R l b T 4 8 S X R l b U x v Y 2 F 0 a W 9 u P j x J d G V t V H l w Z T 5 G b 3 J t d W x h P C 9 J d G V t V H l w Z T 4 8 S X R l b V B h d G g + U 2 V j d G l v b j E v V G F i b G U w O D A l M j A o U G F n Z S U y M D g 5 K S 9 U Y W J s Z T A 4 M D w v S X R l b V B h d G g + P C 9 J d G V t T G 9 j Y X R p b 2 4 + P F N 0 Y W J s Z U V u d H J p Z X M g L z 4 8 L 0 l 0 Z W 0 + P E l 0 Z W 0 + P E l 0 Z W 1 M b 2 N h d G l v b j 4 8 S X R l b V R 5 c G U + R m 9 y b X V s Y T w v S X R l b V R 5 c G U + P E l 0 Z W 1 Q Y X R o P l N l Y 3 R p b 2 4 x L 1 R h Y m x l M D g w J T I w K F B h Z 2 U l M j A 4 O S k v Q 2 h h b m d l Z C U y M F R 5 c G U 8 L 0 l 0 Z W 1 Q Y X R o P j w v S X R l b U x v Y 2 F 0 a W 9 u P j x T d G F i b G V F b n R y a W V z I C 8 + P C 9 J d G V t P j w v S X R l b X M + P C 9 M b 2 N h b F B h Y 2 t h Z 2 V N Z X R h Z G F 0 Y U Z p b G U + F g A A A F B L B Q Y A A A A A A A A A A A A A A A A A A A A A A A D a A A A A A Q A A A N C M n d 8 B F d E R j H o A w E / C l + s B A A A A 2 E b D 9 v e w s E C + v Z a c n L T E W g A A A A A C A A A A A A A D Z g A A w A A A A B A A A A A s F P 2 e X / r k L C U m j 9 I Q p q / g A A A A A A S A A A C g A A A A E A A A A E d k 4 H J N s W b Z v + y S a 9 Q 2 v T Z Q A A A A I 2 u U Q M l d r k U / y q 8 L o h / r w A L e i / 7 a B 2 i D l q 1 O W D d k 4 7 6 0 C 4 P h T 3 i h 9 J C 8 u / 2 z K 1 R R 8 i b B M l Z Q 7 e X K 8 R a o B S + E f 0 i b + q / S M O / e Z C K v o L T L n k Y U A A A A l H 3 q e b 7 U K E 6 C G c u h / 4 x 7 + o C / v 8 c = < / 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2E9459F54FCA04D94D56F7BCBAFEB80" ma:contentTypeVersion="4" ma:contentTypeDescription="Een nieuw document maken." ma:contentTypeScope="" ma:versionID="78671705cd5a391c8c96c720eb8dd9ac">
  <xsd:schema xmlns:xsd="http://www.w3.org/2001/XMLSchema" xmlns:xs="http://www.w3.org/2001/XMLSchema" xmlns:p="http://schemas.microsoft.com/office/2006/metadata/properties" xmlns:ns1="http://schemas.microsoft.com/sharepoint/v3" xmlns:ns2="844544e8-894b-4ae5-b9fc-8ca67f3a13fc" targetNamespace="http://schemas.microsoft.com/office/2006/metadata/properties" ma:root="true" ma:fieldsID="56c7d7170542e1e80b29b5405f3642d9" ns1:_="" ns2:_="">
    <xsd:import namespace="http://schemas.microsoft.com/sharepoint/v3"/>
    <xsd:import namespace="844544e8-894b-4ae5-b9fc-8ca67f3a13fc"/>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Eigenschappen van het geïntegreerd beleid voor naleving" ma:hidden="true" ma:internalName="_ip_UnifiedCompliancePolicyProperties">
      <xsd:simpleType>
        <xsd:restriction base="dms:Note"/>
      </xsd:simpleType>
    </xsd:element>
    <xsd:element name="_ip_UnifiedCompliancePolicyUIAction" ma:index="11"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4544e8-894b-4ae5-b9fc-8ca67f3a1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6269F8-21DE-40C5-8653-5C5A5245FB07}">
  <ds:schemaRef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844544e8-894b-4ae5-b9fc-8ca67f3a13fc"/>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A5ADF0D-3DDB-479B-BE66-926EB16A8EC3}">
  <ds:schemaRefs>
    <ds:schemaRef ds:uri="http://schemas.microsoft.com/DataMashup"/>
  </ds:schemaRefs>
</ds:datastoreItem>
</file>

<file path=customXml/itemProps3.xml><?xml version="1.0" encoding="utf-8"?>
<ds:datastoreItem xmlns:ds="http://schemas.openxmlformats.org/officeDocument/2006/customXml" ds:itemID="{27434078-5C5D-4B61-9B68-FF536CEF747D}">
  <ds:schemaRefs>
    <ds:schemaRef ds:uri="http://schemas.microsoft.com/sharepoint/v3/contenttype/forms"/>
  </ds:schemaRefs>
</ds:datastoreItem>
</file>

<file path=customXml/itemProps4.xml><?xml version="1.0" encoding="utf-8"?>
<ds:datastoreItem xmlns:ds="http://schemas.openxmlformats.org/officeDocument/2006/customXml" ds:itemID="{935FB34E-49E2-4740-9231-EC5697D25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4544e8-894b-4ae5-b9fc-8ca67f3a1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Werkbladen</vt:lpstr>
      </vt:variant>
      <vt:variant>
        <vt:i4>12</vt:i4>
      </vt:variant>
      <vt:variant>
        <vt:lpstr>Benoemde bereiken</vt:lpstr>
      </vt:variant>
      <vt:variant>
        <vt:i4>10</vt:i4>
      </vt:variant>
    </vt:vector>
  </HeadingPairs>
  <TitlesOfParts>
    <vt:vector size="22" baseType="lpstr">
      <vt:lpstr>Overzicht</vt:lpstr>
      <vt:lpstr>SEH</vt:lpstr>
      <vt:lpstr>SEH Trauma</vt:lpstr>
      <vt:lpstr>Huisartsenzorg (+HAP)</vt:lpstr>
      <vt:lpstr>Ambulancezorg</vt:lpstr>
      <vt:lpstr>Acute GGZ</vt:lpstr>
      <vt:lpstr>Acute verloskunde</vt:lpstr>
      <vt:lpstr>Acute wijkverpleging</vt:lpstr>
      <vt:lpstr>Acute zorg onder de Wlz</vt:lpstr>
      <vt:lpstr>Acute ELV</vt:lpstr>
      <vt:lpstr>Acute ziekenhuisopnamen</vt:lpstr>
      <vt:lpstr>Bronnen</vt:lpstr>
      <vt:lpstr>'Huisartsenzorg (+HAP)'!_Toc1063036485</vt:lpstr>
      <vt:lpstr>'Huisartsenzorg (+HAP)'!_Toc1184145943</vt:lpstr>
      <vt:lpstr>SEH!_Toc1363397972</vt:lpstr>
      <vt:lpstr>'Huisartsenzorg (+HAP)'!_Toc205144610</vt:lpstr>
      <vt:lpstr>SEH!_Toc2108104943</vt:lpstr>
      <vt:lpstr>SEH!_Toc250133945</vt:lpstr>
      <vt:lpstr>'Huisartsenzorg (+HAP)'!_Toc250173586</vt:lpstr>
      <vt:lpstr>SEH!_Toc409323657</vt:lpstr>
      <vt:lpstr>'Huisartsenzorg (+HAP)'!_Toc449410958</vt:lpstr>
      <vt:lpstr>'Huisartsenzorg (+HAP)'!_Toc828445685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Tessa Hulshof</dc:creator>
  <cp:keywords/>
  <dc:description/>
  <cp:lastModifiedBy>Kuijsten, Hans</cp:lastModifiedBy>
  <cp:revision/>
  <dcterms:created xsi:type="dcterms:W3CDTF">2022-02-24T10:32:13Z</dcterms:created>
  <dcterms:modified xsi:type="dcterms:W3CDTF">2023-06-15T10:25:33Z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0x01010022E9459F54FCA04D94D56F7BCBAFEB80</vt:lpwstr>
  </property>
</Properties>
</file>